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" windowWidth="16573" windowHeight="10774" activeTab="0"/>
  </bookViews>
  <sheets>
    <sheet name="Sheet1" sheetId="1" r:id="rId1"/>
  </sheets>
  <definedNames>
    <definedName name="_xlnm.Print_Area" localSheetId="0">'Sheet1'!$A$1:$AP$78</definedName>
  </definedNames>
  <calcPr fullCalcOnLoad="1"/>
</workbook>
</file>

<file path=xl/sharedStrings.xml><?xml version="1.0" encoding="utf-8"?>
<sst xmlns="http://schemas.openxmlformats.org/spreadsheetml/2006/main" count="240" uniqueCount="146">
  <si>
    <t>事例 ①</t>
  </si>
  <si>
    <t>事例 ②</t>
  </si>
  <si>
    <t>事例 ③</t>
  </si>
  <si>
    <t>〔０は標準評点（100点）を示す〕</t>
  </si>
  <si>
    <t>１．交通</t>
  </si>
  <si>
    <t>一方選択</t>
  </si>
  <si>
    <t>ａ</t>
  </si>
  <si>
    <t>バスで</t>
  </si>
  <si>
    <t>ｂ</t>
  </si>
  <si>
    <t>バス停へ</t>
  </si>
  <si>
    <t>徒歩で</t>
  </si>
  <si>
    <t>２．土地についての権利</t>
  </si>
  <si>
    <t>所有権</t>
  </si>
  <si>
    <t>地上権</t>
  </si>
  <si>
    <t>賃借権</t>
  </si>
  <si>
    <t>（建築月から６ヵ月経過</t>
  </si>
  <si>
    <t xml:space="preserve">  時点で１年加算）</t>
  </si>
  <si>
    <t>４．階層</t>
  </si>
  <si>
    <t>7Ｆ以上1階毎に1.5、10F以上1.0、15F以上0.5を加算</t>
  </si>
  <si>
    <t>都心型マンション</t>
  </si>
  <si>
    <t>郊外型マンション</t>
  </si>
  <si>
    <t>マンション</t>
  </si>
  <si>
    <t>北</t>
  </si>
  <si>
    <t>５．開口部の方位</t>
  </si>
  <si>
    <t>南</t>
  </si>
  <si>
    <t>６．周辺環境</t>
  </si>
  <si>
    <t>優良住宅地</t>
  </si>
  <si>
    <t>一般住宅地</t>
  </si>
  <si>
    <t>商住混在地</t>
  </si>
  <si>
    <t>工住混在地</t>
  </si>
  <si>
    <t>嫌悪施設有</t>
  </si>
  <si>
    <t>７．建物のグレード</t>
  </si>
  <si>
    <t>優る</t>
  </si>
  <si>
    <t>やや優る</t>
  </si>
  <si>
    <t>普通</t>
  </si>
  <si>
    <t>やや劣る</t>
  </si>
  <si>
    <t>劣る</t>
  </si>
  <si>
    <t>８．日照・通風等</t>
  </si>
  <si>
    <t>９．騒音・振動等</t>
  </si>
  <si>
    <t>やや有</t>
  </si>
  <si>
    <t>有</t>
  </si>
  <si>
    <t>かなり有</t>
  </si>
  <si>
    <t>極端に有</t>
  </si>
  <si>
    <t>10．バルコニー・専用庭</t>
  </si>
  <si>
    <t>0㎡～</t>
  </si>
  <si>
    <t>5㎡～</t>
  </si>
  <si>
    <t>10㎡～</t>
  </si>
  <si>
    <t>合計</t>
  </si>
  <si>
    <t>事例単価</t>
  </si>
  <si>
    <t>時点修正率</t>
  </si>
  <si>
    <t>格差率</t>
  </si>
  <si>
    <t>試算値</t>
  </si>
  <si>
    <t>経過月数</t>
  </si>
  <si>
    <t>円／㎡</t>
  </si>
  <si>
    <t>件</t>
  </si>
  <si>
    <t>平均</t>
  </si>
  <si>
    <t>円</t>
  </si>
  <si>
    <t>事例総額</t>
  </si>
  <si>
    <t>専有面積</t>
  </si>
  <si>
    <t>最寄駅へ</t>
  </si>
  <si>
    <t>バス圏</t>
  </si>
  <si>
    <t>最寄駅へ</t>
  </si>
  <si>
    <t>（ａ＋ｂ）</t>
  </si>
  <si>
    <t>一者選択</t>
  </si>
  <si>
    <t>②エレベーター付</t>
  </si>
  <si>
    <t>③階段のみの</t>
  </si>
  <si>
    <t>×</t>
  </si>
  <si>
    <t>％</t>
  </si>
  <si>
    <t>／</t>
  </si>
  <si>
    <t>≒</t>
  </si>
  <si>
    <t>％</t>
  </si>
  <si>
    <t>比準価格</t>
  </si>
  <si>
    <t>㎡</t>
  </si>
  <si>
    <t>①</t>
  </si>
  <si>
    <t>②</t>
  </si>
  <si>
    <t>③</t>
  </si>
  <si>
    <t>価格時点</t>
  </si>
  <si>
    <t>格       差</t>
  </si>
  <si>
    <t>～3分</t>
  </si>
  <si>
    <t>～6分</t>
  </si>
  <si>
    <t>～10分</t>
  </si>
  <si>
    <t>～15分</t>
  </si>
  <si>
    <t>～20分</t>
  </si>
  <si>
    <t>1Ｆ</t>
  </si>
  <si>
    <t>2Ｆ</t>
  </si>
  <si>
    <t>3Ｆ</t>
  </si>
  <si>
    <t>4Ｆ</t>
  </si>
  <si>
    <t>5Ｆ</t>
  </si>
  <si>
    <t>6Ｆ</t>
  </si>
  <si>
    <t>1Ｆ</t>
  </si>
  <si>
    <t>2Ｆ</t>
  </si>
  <si>
    <t>3Ｆ</t>
  </si>
  <si>
    <t>4Ｆ</t>
  </si>
  <si>
    <t>5Ｆ</t>
  </si>
  <si>
    <t>6Ｆ</t>
  </si>
  <si>
    <t>7Ｆ</t>
  </si>
  <si>
    <t>8Ｆ</t>
  </si>
  <si>
    <t>9Ｆ以上</t>
  </si>
  <si>
    <t>0.5づつ加算</t>
  </si>
  <si>
    <t>20㎡～</t>
  </si>
  <si>
    <t>30㎡～</t>
  </si>
  <si>
    <t>40㎡～</t>
  </si>
  <si>
    <t>50㎡～</t>
  </si>
  <si>
    <t>項    目</t>
  </si>
  <si>
    <t>いずれか</t>
  </si>
  <si>
    <t>徒歩で</t>
  </si>
  <si>
    <t>①エレベーター付</t>
  </si>
  <si>
    <t>同種類から選択</t>
  </si>
  <si>
    <t>取引事情補正</t>
  </si>
  <si>
    <t>11．その他の要因</t>
  </si>
  <si>
    <t>徒歩</t>
  </si>
  <si>
    <t>（廊下側開口部除く）</t>
  </si>
  <si>
    <t>④</t>
  </si>
  <si>
    <t>⑤</t>
  </si>
  <si>
    <t>事例 ④</t>
  </si>
  <si>
    <t>事例 ⑤</t>
  </si>
  <si>
    <t>対象物件</t>
  </si>
  <si>
    <t>年間時点修正率</t>
  </si>
  <si>
    <t>簡易 中古マンション価格査定表</t>
  </si>
  <si>
    <t>鑑定評価は..</t>
  </si>
  <si>
    <r>
      <t xml:space="preserve">バ リュー ワーカーズ </t>
    </r>
    <r>
      <rPr>
        <b/>
        <sz val="10"/>
        <rFont val="ＭＳ Ｐゴシック"/>
        <family val="3"/>
      </rPr>
      <t>へ</t>
    </r>
  </si>
  <si>
    <t>Value Workers Inc.</t>
  </si>
  <si>
    <t>Home Page:</t>
  </si>
  <si>
    <t>http://www.value-workers.co.jp</t>
  </si>
  <si>
    <t>E-mail:</t>
  </si>
  <si>
    <t>info@value-workers.co.jp</t>
  </si>
  <si>
    <t>（売り出し物件を見れるホームページ）</t>
  </si>
  <si>
    <t xml:space="preserve">マイホームニフティー </t>
  </si>
  <si>
    <t xml:space="preserve">ヤフーリアルエステイト </t>
  </si>
  <si>
    <t xml:space="preserve">アットホームウェッブ </t>
  </si>
  <si>
    <t>インフォシーク不動産</t>
  </si>
  <si>
    <t>（使い方）</t>
  </si>
  <si>
    <t>上記ホームページを参考にして付近の売り出し物件の価格を調査し、査定表の白いセルを埋めてください。</t>
  </si>
  <si>
    <t>（注）</t>
  </si>
  <si>
    <t>本表は、あくまでも参考用として簡易な査定表を掲載しているものです。</t>
  </si>
  <si>
    <t>本表の計算式に誤りがあった場合や、本表による計算結果に対して当社は一切の責任を負いません。</t>
  </si>
  <si>
    <t>実際の案件につきましては、別途、成約事例を基に比準を行っている鑑定評価等の有料サービスのご利用をお勧めいたします。</t>
  </si>
  <si>
    <t>事例が５つそろわない場合は、空白にしてください。</t>
  </si>
  <si>
    <t>同一マンション内の事例が一番規範性が高いので、まずそれを探しましょう。</t>
  </si>
  <si>
    <t>売り出し物件は、希望価格を下げながら売買が決まる可能性が高いので、取引事例補正（90％～95％）を行いましょう。</t>
  </si>
  <si>
    <t>中間型マンションは築年数1年につき -1.5</t>
  </si>
  <si>
    <t>郊外型マンションは築年数1年につき -2.0</t>
  </si>
  <si>
    <t>都心型マンションは築年数1年につき -1.0</t>
  </si>
  <si>
    <t>（更に日照の調整を8で行う）</t>
  </si>
  <si>
    <t>３．建物築年数</t>
  </si>
  <si>
    <t>専有部分の広さ・管理の良否・その他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</si>
</sst>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General&quot;ヶ月&quot;"/>
    <numFmt numFmtId="180" formatCode="#,##0&quot;円/㎡&quot;"/>
    <numFmt numFmtId="181" formatCode="#,##0.0"/>
    <numFmt numFmtId="182" formatCode="#,##0.0;[Red]\-#,##0.0"/>
    <numFmt numFmtId="183" formatCode="0.0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22"/>
      <color indexed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color indexed="10"/>
      <name val="ＭＳ Ｐゴシック"/>
      <family val="3"/>
    </font>
    <font>
      <sz val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/>
      <protection/>
    </xf>
  </cellStyleXfs>
  <cellXfs count="256"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 vertical="center"/>
    </xf>
    <xf numFmtId="180" fontId="1" fillId="2" borderId="0" xfId="17" applyNumberFormat="1" applyFont="1" applyFill="1" applyBorder="1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 applyProtection="1">
      <alignment horizontal="right" vertical="center"/>
      <protection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 applyProtection="1">
      <alignment vertical="center"/>
      <protection/>
    </xf>
    <xf numFmtId="38" fontId="1" fillId="2" borderId="0" xfId="17" applyFont="1" applyFill="1" applyBorder="1" applyAlignment="1">
      <alignment horizontal="right"/>
    </xf>
    <xf numFmtId="0" fontId="1" fillId="2" borderId="0" xfId="0" applyFont="1" applyFill="1" applyAlignment="1" applyProtection="1">
      <alignment vertical="center"/>
      <protection/>
    </xf>
    <xf numFmtId="38" fontId="1" fillId="2" borderId="0" xfId="0" applyNumberFormat="1" applyFont="1" applyFill="1" applyBorder="1" applyAlignment="1" applyProtection="1">
      <alignment vertical="center"/>
      <protection/>
    </xf>
    <xf numFmtId="180" fontId="1" fillId="2" borderId="0" xfId="17" applyNumberFormat="1" applyFont="1" applyFill="1" applyBorder="1" applyAlignment="1" applyProtection="1">
      <alignment vertical="center"/>
      <protection/>
    </xf>
    <xf numFmtId="38" fontId="1" fillId="2" borderId="0" xfId="17" applyFont="1" applyFill="1" applyAlignment="1" applyProtection="1">
      <alignment horizontal="right" vertical="center"/>
      <protection/>
    </xf>
    <xf numFmtId="38" fontId="1" fillId="2" borderId="0" xfId="17" applyFont="1" applyFill="1" applyBorder="1" applyAlignment="1" applyProtection="1">
      <alignment vertical="center"/>
      <protection/>
    </xf>
    <xf numFmtId="180" fontId="1" fillId="2" borderId="0" xfId="17" applyNumberFormat="1" applyFont="1" applyFill="1" applyBorder="1" applyAlignment="1">
      <alignment vertical="center"/>
    </xf>
    <xf numFmtId="40" fontId="1" fillId="2" borderId="0" xfId="17" applyNumberFormat="1" applyFont="1" applyFill="1" applyBorder="1" applyAlignment="1" applyProtection="1">
      <alignment horizontal="right" vertical="center"/>
      <protection/>
    </xf>
    <xf numFmtId="0" fontId="1" fillId="2" borderId="0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horizontal="center" vertical="center" shrinkToFit="1"/>
    </xf>
    <xf numFmtId="176" fontId="4" fillId="2" borderId="0" xfId="0" applyNumberFormat="1" applyFont="1" applyFill="1" applyBorder="1" applyAlignment="1">
      <alignment vertical="center"/>
    </xf>
    <xf numFmtId="177" fontId="4" fillId="2" borderId="3" xfId="0" applyNumberFormat="1" applyFont="1" applyFill="1" applyBorder="1" applyAlignment="1">
      <alignment vertical="center"/>
    </xf>
    <xf numFmtId="177" fontId="4" fillId="2" borderId="5" xfId="0" applyNumberFormat="1" applyFont="1" applyFill="1" applyBorder="1" applyAlignment="1">
      <alignment vertical="center"/>
    </xf>
    <xf numFmtId="177" fontId="4" fillId="2" borderId="1" xfId="0" applyNumberFormat="1" applyFont="1" applyFill="1" applyBorder="1" applyAlignment="1">
      <alignment vertical="center"/>
    </xf>
    <xf numFmtId="177" fontId="4" fillId="2" borderId="8" xfId="0" applyNumberFormat="1" applyFont="1" applyFill="1" applyBorder="1" applyAlignment="1">
      <alignment vertical="center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76" fontId="8" fillId="2" borderId="6" xfId="0" applyNumberFormat="1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vertical="center"/>
    </xf>
    <xf numFmtId="176" fontId="4" fillId="2" borderId="7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176" fontId="4" fillId="2" borderId="8" xfId="0" applyNumberFormat="1" applyFont="1" applyFill="1" applyBorder="1" applyAlignment="1">
      <alignment vertical="center"/>
    </xf>
    <xf numFmtId="176" fontId="8" fillId="2" borderId="4" xfId="0" applyNumberFormat="1" applyFont="1" applyFill="1" applyBorder="1" applyAlignment="1">
      <alignment vertical="center"/>
    </xf>
    <xf numFmtId="176" fontId="8" fillId="2" borderId="3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vertical="center"/>
    </xf>
    <xf numFmtId="176" fontId="4" fillId="2" borderId="5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179" fontId="1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176" fontId="4" fillId="2" borderId="6" xfId="0" applyNumberFormat="1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11" fillId="3" borderId="0" xfId="16" applyFont="1" applyFill="1" applyAlignment="1">
      <alignment/>
    </xf>
    <xf numFmtId="0" fontId="0" fillId="3" borderId="0" xfId="0" applyFill="1" applyAlignment="1">
      <alignment vertical="center"/>
    </xf>
    <xf numFmtId="0" fontId="13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38" fontId="1" fillId="0" borderId="16" xfId="17" applyFont="1" applyFill="1" applyBorder="1" applyAlignment="1" applyProtection="1">
      <alignment/>
      <protection locked="0"/>
    </xf>
    <xf numFmtId="0" fontId="1" fillId="2" borderId="17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4" fillId="3" borderId="0" xfId="21" applyFont="1" applyFill="1" applyBorder="1">
      <alignment/>
      <protection/>
    </xf>
    <xf numFmtId="0" fontId="12" fillId="3" borderId="0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4" fillId="3" borderId="7" xfId="21" applyFont="1" applyFill="1" applyBorder="1">
      <alignment/>
      <protection/>
    </xf>
    <xf numFmtId="0" fontId="0" fillId="3" borderId="4" xfId="0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8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shrinkToFit="1"/>
    </xf>
    <xf numFmtId="0" fontId="8" fillId="2" borderId="3" xfId="0" applyFont="1" applyFill="1" applyBorder="1" applyAlignment="1">
      <alignment horizontal="left" vertical="center" shrinkToFit="1"/>
    </xf>
    <xf numFmtId="0" fontId="8" fillId="2" borderId="5" xfId="0" applyFont="1" applyFill="1" applyBorder="1" applyAlignment="1">
      <alignment horizontal="left" vertical="center" shrinkToFit="1"/>
    </xf>
    <xf numFmtId="180" fontId="1" fillId="2" borderId="0" xfId="17" applyNumberFormat="1" applyFont="1" applyFill="1" applyBorder="1" applyAlignment="1">
      <alignment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183" fontId="4" fillId="0" borderId="16" xfId="0" applyNumberFormat="1" applyFont="1" applyFill="1" applyBorder="1" applyAlignment="1" applyProtection="1">
      <alignment vertical="center"/>
      <protection locked="0"/>
    </xf>
    <xf numFmtId="183" fontId="4" fillId="0" borderId="18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/>
    </xf>
    <xf numFmtId="38" fontId="1" fillId="2" borderId="0" xfId="17" applyFont="1" applyFill="1" applyBorder="1" applyAlignment="1">
      <alignment horizontal="right"/>
    </xf>
    <xf numFmtId="182" fontId="1" fillId="2" borderId="0" xfId="15" applyNumberFormat="1" applyFont="1" applyFill="1" applyAlignment="1">
      <alignment/>
    </xf>
    <xf numFmtId="38" fontId="1" fillId="2" borderId="0" xfId="17" applyFont="1" applyFill="1" applyAlignment="1">
      <alignment horizontal="right"/>
    </xf>
    <xf numFmtId="38" fontId="1" fillId="2" borderId="0" xfId="17" applyFont="1" applyFill="1" applyBorder="1" applyAlignment="1" applyProtection="1">
      <alignment/>
      <protection/>
    </xf>
    <xf numFmtId="38" fontId="1" fillId="0" borderId="16" xfId="17" applyNumberFormat="1" applyFont="1" applyFill="1" applyBorder="1" applyAlignment="1" applyProtection="1">
      <alignment/>
      <protection locked="0"/>
    </xf>
    <xf numFmtId="38" fontId="1" fillId="0" borderId="18" xfId="17" applyNumberFormat="1" applyFont="1" applyFill="1" applyBorder="1" applyAlignment="1" applyProtection="1">
      <alignment/>
      <protection locked="0"/>
    </xf>
    <xf numFmtId="181" fontId="1" fillId="2" borderId="0" xfId="17" applyNumberFormat="1" applyFont="1" applyFill="1" applyAlignment="1">
      <alignment horizontal="right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38" fontId="1" fillId="0" borderId="19" xfId="17" applyFont="1" applyFill="1" applyBorder="1" applyAlignment="1" applyProtection="1">
      <alignment/>
      <protection locked="0"/>
    </xf>
    <xf numFmtId="38" fontId="1" fillId="0" borderId="18" xfId="17" applyFont="1" applyFill="1" applyBorder="1" applyAlignment="1" applyProtection="1">
      <alignment/>
      <protection locked="0"/>
    </xf>
    <xf numFmtId="2" fontId="1" fillId="0" borderId="16" xfId="0" applyNumberFormat="1" applyFont="1" applyFill="1" applyBorder="1" applyAlignment="1" applyProtection="1">
      <alignment vertical="center"/>
      <protection locked="0"/>
    </xf>
    <xf numFmtId="2" fontId="1" fillId="0" borderId="19" xfId="0" applyNumberFormat="1" applyFont="1" applyFill="1" applyBorder="1" applyAlignment="1" applyProtection="1">
      <alignment vertical="center"/>
      <protection locked="0"/>
    </xf>
    <xf numFmtId="2" fontId="1" fillId="0" borderId="18" xfId="0" applyNumberFormat="1" applyFont="1" applyFill="1" applyBorder="1" applyAlignment="1" applyProtection="1">
      <alignment vertical="center"/>
      <protection locked="0"/>
    </xf>
    <xf numFmtId="38" fontId="1" fillId="2" borderId="16" xfId="17" applyFont="1" applyFill="1" applyBorder="1" applyAlignment="1" applyProtection="1">
      <alignment/>
      <protection/>
    </xf>
    <xf numFmtId="38" fontId="1" fillId="2" borderId="19" xfId="17" applyFont="1" applyFill="1" applyBorder="1" applyAlignment="1" applyProtection="1">
      <alignment/>
      <protection/>
    </xf>
    <xf numFmtId="38" fontId="1" fillId="2" borderId="18" xfId="17" applyFont="1" applyFill="1" applyBorder="1" applyAlignment="1" applyProtection="1">
      <alignment/>
      <protection/>
    </xf>
    <xf numFmtId="180" fontId="1" fillId="2" borderId="0" xfId="17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176" fontId="4" fillId="0" borderId="4" xfId="0" applyNumberFormat="1" applyFont="1" applyBorder="1" applyAlignment="1" applyProtection="1">
      <alignment horizontal="center" vertical="center" shrinkToFit="1"/>
      <protection locked="0"/>
    </xf>
    <xf numFmtId="176" fontId="4" fillId="0" borderId="5" xfId="0" applyNumberFormat="1" applyFont="1" applyBorder="1" applyAlignment="1" applyProtection="1">
      <alignment horizontal="center" vertical="center" shrinkToFit="1"/>
      <protection locked="0"/>
    </xf>
    <xf numFmtId="176" fontId="4" fillId="0" borderId="7" xfId="0" applyNumberFormat="1" applyFont="1" applyBorder="1" applyAlignment="1" applyProtection="1">
      <alignment horizontal="center" vertical="center" shrinkToFit="1"/>
      <protection locked="0"/>
    </xf>
    <xf numFmtId="176" fontId="4" fillId="0" borderId="8" xfId="0" applyNumberFormat="1" applyFont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0" fontId="1" fillId="0" borderId="4" xfId="17" applyNumberFormat="1" applyFont="1" applyFill="1" applyBorder="1" applyAlignment="1" applyProtection="1">
      <alignment horizontal="right" vertical="center"/>
      <protection locked="0"/>
    </xf>
    <xf numFmtId="40" fontId="1" fillId="0" borderId="3" xfId="17" applyNumberFormat="1" applyFont="1" applyFill="1" applyBorder="1" applyAlignment="1" applyProtection="1">
      <alignment horizontal="right" vertical="center"/>
      <protection locked="0"/>
    </xf>
    <xf numFmtId="40" fontId="1" fillId="0" borderId="5" xfId="17" applyNumberFormat="1" applyFont="1" applyFill="1" applyBorder="1" applyAlignment="1" applyProtection="1">
      <alignment horizontal="right" vertical="center"/>
      <protection locked="0"/>
    </xf>
    <xf numFmtId="40" fontId="1" fillId="0" borderId="7" xfId="17" applyNumberFormat="1" applyFont="1" applyFill="1" applyBorder="1" applyAlignment="1" applyProtection="1">
      <alignment horizontal="right" vertical="center"/>
      <protection locked="0"/>
    </xf>
    <xf numFmtId="40" fontId="1" fillId="0" borderId="1" xfId="17" applyNumberFormat="1" applyFont="1" applyFill="1" applyBorder="1" applyAlignment="1" applyProtection="1">
      <alignment horizontal="right" vertical="center"/>
      <protection locked="0"/>
    </xf>
    <xf numFmtId="40" fontId="1" fillId="0" borderId="8" xfId="17" applyNumberFormat="1" applyFont="1" applyFill="1" applyBorder="1" applyAlignment="1" applyProtection="1">
      <alignment horizontal="right" vertical="center"/>
      <protection locked="0"/>
    </xf>
    <xf numFmtId="38" fontId="1" fillId="2" borderId="0" xfId="17" applyFont="1" applyFill="1" applyAlignment="1" applyProtection="1">
      <alignment horizontal="right" vertical="center"/>
      <protection/>
    </xf>
    <xf numFmtId="0" fontId="1" fillId="2" borderId="0" xfId="0" applyFont="1" applyFill="1" applyAlignment="1" applyProtection="1">
      <alignment vertical="center"/>
      <protection/>
    </xf>
    <xf numFmtId="38" fontId="1" fillId="2" borderId="0" xfId="17" applyFont="1" applyFill="1" applyBorder="1" applyAlignment="1" applyProtection="1">
      <alignment vertical="center"/>
      <protection/>
    </xf>
    <xf numFmtId="38" fontId="1" fillId="2" borderId="0" xfId="0" applyNumberFormat="1" applyFont="1" applyFill="1" applyBorder="1" applyAlignment="1" applyProtection="1">
      <alignment vertical="center"/>
      <protection/>
    </xf>
    <xf numFmtId="180" fontId="1" fillId="2" borderId="0" xfId="17" applyNumberFormat="1" applyFont="1" applyFill="1" applyBorder="1" applyAlignment="1" applyProtection="1">
      <alignment vertical="center"/>
      <protection/>
    </xf>
    <xf numFmtId="180" fontId="1" fillId="2" borderId="1" xfId="17" applyNumberFormat="1" applyFont="1" applyFill="1" applyBorder="1" applyAlignment="1">
      <alignment/>
    </xf>
    <xf numFmtId="182" fontId="1" fillId="2" borderId="1" xfId="15" applyNumberFormat="1" applyFont="1" applyFill="1" applyBorder="1" applyAlignment="1">
      <alignment/>
    </xf>
    <xf numFmtId="38" fontId="1" fillId="2" borderId="1" xfId="17" applyFont="1" applyFill="1" applyBorder="1" applyAlignment="1">
      <alignment horizontal="right"/>
    </xf>
    <xf numFmtId="176" fontId="4" fillId="2" borderId="20" xfId="0" applyNumberFormat="1" applyFont="1" applyFill="1" applyBorder="1" applyAlignment="1" applyProtection="1">
      <alignment horizontal="center" vertical="center" shrinkToFit="1"/>
      <protection/>
    </xf>
    <xf numFmtId="176" fontId="4" fillId="2" borderId="18" xfId="0" applyNumberFormat="1" applyFont="1" applyFill="1" applyBorder="1" applyAlignment="1" applyProtection="1">
      <alignment horizontal="center" vertical="center" shrinkToFit="1"/>
      <protection/>
    </xf>
    <xf numFmtId="179" fontId="4" fillId="0" borderId="21" xfId="0" applyNumberFormat="1" applyFont="1" applyBorder="1" applyAlignment="1" applyProtection="1">
      <alignment vertical="center"/>
      <protection locked="0"/>
    </xf>
    <xf numFmtId="179" fontId="4" fillId="0" borderId="16" xfId="0" applyNumberFormat="1" applyFont="1" applyBorder="1" applyAlignment="1" applyProtection="1">
      <alignment vertical="center"/>
      <protection locked="0"/>
    </xf>
    <xf numFmtId="179" fontId="4" fillId="0" borderId="22" xfId="0" applyNumberFormat="1" applyFont="1" applyBorder="1" applyAlignment="1" applyProtection="1">
      <alignment vertical="center"/>
      <protection locked="0"/>
    </xf>
    <xf numFmtId="179" fontId="4" fillId="0" borderId="23" xfId="0" applyNumberFormat="1" applyFont="1" applyBorder="1" applyAlignment="1" applyProtection="1">
      <alignment vertical="center"/>
      <protection locked="0"/>
    </xf>
    <xf numFmtId="179" fontId="4" fillId="0" borderId="18" xfId="0" applyNumberFormat="1" applyFont="1" applyFill="1" applyBorder="1" applyAlignment="1" applyProtection="1">
      <alignment vertical="center"/>
      <protection locked="0"/>
    </xf>
    <xf numFmtId="179" fontId="4" fillId="0" borderId="21" xfId="0" applyNumberFormat="1" applyFont="1" applyFill="1" applyBorder="1" applyAlignment="1" applyProtection="1">
      <alignment vertical="center"/>
      <protection locked="0"/>
    </xf>
    <xf numFmtId="176" fontId="4" fillId="2" borderId="24" xfId="0" applyNumberFormat="1" applyFont="1" applyFill="1" applyBorder="1" applyAlignment="1" applyProtection="1">
      <alignment horizontal="center" vertical="center" shrinkToFit="1"/>
      <protection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76" fontId="4" fillId="2" borderId="16" xfId="0" applyNumberFormat="1" applyFont="1" applyFill="1" applyBorder="1" applyAlignment="1" applyProtection="1">
      <alignment horizontal="center" vertical="center" shrinkToFit="1"/>
      <protection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176" fontId="4" fillId="0" borderId="25" xfId="0" applyNumberFormat="1" applyFont="1" applyBorder="1" applyAlignment="1" applyProtection="1">
      <alignment horizontal="center" vertical="center" shrinkToFit="1"/>
      <protection locked="0"/>
    </xf>
    <xf numFmtId="176" fontId="4" fillId="0" borderId="26" xfId="0" applyNumberFormat="1" applyFont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Border="1" applyAlignment="1" applyProtection="1">
      <alignment horizontal="center" vertical="center" shrinkToFit="1"/>
      <protection locked="0"/>
    </xf>
    <xf numFmtId="176" fontId="4" fillId="0" borderId="28" xfId="0" applyNumberFormat="1" applyFont="1" applyBorder="1" applyAlignment="1" applyProtection="1">
      <alignment horizontal="center" vertical="center" shrinkToFit="1"/>
      <protection locked="0"/>
    </xf>
    <xf numFmtId="176" fontId="4" fillId="0" borderId="12" xfId="0" applyNumberFormat="1" applyFont="1" applyBorder="1" applyAlignment="1" applyProtection="1">
      <alignment horizontal="center" vertical="center" shrinkToFit="1"/>
      <protection locked="0"/>
    </xf>
    <xf numFmtId="176" fontId="4" fillId="0" borderId="13" xfId="0" applyNumberFormat="1" applyFont="1" applyBorder="1" applyAlignment="1" applyProtection="1">
      <alignment horizontal="center" vertical="center" shrinkToFit="1"/>
      <protection locked="0"/>
    </xf>
    <xf numFmtId="0" fontId="8" fillId="2" borderId="7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8" fillId="2" borderId="8" xfId="0" applyFont="1" applyFill="1" applyBorder="1" applyAlignment="1">
      <alignment horizontal="left" vertical="center" shrinkToFit="1"/>
    </xf>
    <xf numFmtId="176" fontId="4" fillId="2" borderId="21" xfId="0" applyNumberFormat="1" applyFont="1" applyFill="1" applyBorder="1" applyAlignment="1">
      <alignment horizontal="center" vertical="center"/>
    </xf>
    <xf numFmtId="176" fontId="4" fillId="0" borderId="6" xfId="0" applyNumberFormat="1" applyFont="1" applyBorder="1" applyAlignment="1" applyProtection="1">
      <alignment horizontal="center" vertical="center" shrinkToFit="1"/>
      <protection locked="0"/>
    </xf>
    <xf numFmtId="176" fontId="4" fillId="0" borderId="2" xfId="0" applyNumberFormat="1" applyFont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/>
    </xf>
    <xf numFmtId="176" fontId="4" fillId="2" borderId="29" xfId="0" applyNumberFormat="1" applyFont="1" applyFill="1" applyBorder="1" applyAlignment="1">
      <alignment horizontal="center" vertical="center"/>
    </xf>
    <xf numFmtId="177" fontId="4" fillId="2" borderId="30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176" fontId="4" fillId="2" borderId="31" xfId="0" applyNumberFormat="1" applyFont="1" applyFill="1" applyBorder="1" applyAlignment="1">
      <alignment horizontal="center" vertical="center" shrinkToFit="1"/>
    </xf>
    <xf numFmtId="176" fontId="4" fillId="2" borderId="32" xfId="0" applyNumberFormat="1" applyFont="1" applyFill="1" applyBorder="1" applyAlignment="1">
      <alignment horizontal="center" vertical="center" shrinkToFit="1"/>
    </xf>
    <xf numFmtId="176" fontId="4" fillId="2" borderId="31" xfId="0" applyNumberFormat="1" applyFont="1" applyFill="1" applyBorder="1" applyAlignment="1">
      <alignment horizontal="center" vertical="center"/>
    </xf>
    <xf numFmtId="176" fontId="4" fillId="2" borderId="32" xfId="0" applyNumberFormat="1" applyFont="1" applyFill="1" applyBorder="1" applyAlignment="1">
      <alignment horizontal="center" vertical="center"/>
    </xf>
    <xf numFmtId="178" fontId="4" fillId="2" borderId="31" xfId="0" applyNumberFormat="1" applyFont="1" applyFill="1" applyBorder="1" applyAlignment="1">
      <alignment horizontal="center" vertical="center" shrinkToFit="1"/>
    </xf>
    <xf numFmtId="178" fontId="4" fillId="2" borderId="32" xfId="0" applyNumberFormat="1" applyFont="1" applyFill="1" applyBorder="1" applyAlignment="1">
      <alignment horizontal="center" vertical="center" shrinkToFit="1"/>
    </xf>
    <xf numFmtId="178" fontId="4" fillId="2" borderId="33" xfId="0" applyNumberFormat="1" applyFont="1" applyFill="1" applyBorder="1" applyAlignment="1">
      <alignment horizontal="center" vertical="center" shrinkToFit="1"/>
    </xf>
    <xf numFmtId="177" fontId="4" fillId="2" borderId="4" xfId="0" applyNumberFormat="1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177" fontId="4" fillId="2" borderId="5" xfId="0" applyNumberFormat="1" applyFont="1" applyFill="1" applyBorder="1" applyAlignment="1">
      <alignment horizontal="center" vertical="center" wrapText="1"/>
    </xf>
    <xf numFmtId="177" fontId="4" fillId="2" borderId="7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4" fillId="2" borderId="8" xfId="0" applyNumberFormat="1" applyFont="1" applyFill="1" applyBorder="1" applyAlignment="1">
      <alignment horizontal="center" vertical="center" wrapText="1"/>
    </xf>
    <xf numFmtId="176" fontId="4" fillId="2" borderId="3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0" fontId="11" fillId="2" borderId="0" xfId="16" applyFont="1" applyFill="1" applyBorder="1" applyAlignment="1">
      <alignment/>
    </xf>
    <xf numFmtId="0" fontId="1" fillId="2" borderId="15" xfId="0" applyFont="1" applyFill="1" applyBorder="1" applyAlignment="1">
      <alignment horizontal="right"/>
    </xf>
    <xf numFmtId="0" fontId="11" fillId="2" borderId="15" xfId="16" applyFont="1" applyFill="1" applyBorder="1" applyAlignment="1">
      <alignment/>
    </xf>
    <xf numFmtId="0" fontId="1" fillId="2" borderId="1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/>
    </xf>
    <xf numFmtId="176" fontId="4" fillId="2" borderId="3" xfId="0" applyNumberFormat="1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textRotation="255"/>
    </xf>
    <xf numFmtId="0" fontId="4" fillId="2" borderId="30" xfId="0" applyFont="1" applyFill="1" applyBorder="1" applyAlignment="1">
      <alignment horizontal="center" vertical="center" textRotation="255" shrinkToFit="1"/>
    </xf>
    <xf numFmtId="0" fontId="4" fillId="2" borderId="34" xfId="0" applyFont="1" applyFill="1" applyBorder="1" applyAlignment="1">
      <alignment horizontal="center" vertical="center" textRotation="255" shrinkToFit="1"/>
    </xf>
    <xf numFmtId="0" fontId="4" fillId="2" borderId="35" xfId="0" applyFont="1" applyFill="1" applyBorder="1" applyAlignment="1">
      <alignment horizontal="center" vertical="center" textRotation="255" shrinkToFi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0" fontId="4" fillId="2" borderId="34" xfId="0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/>
      <protection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11" fillId="3" borderId="0" xfId="16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20930営業譲渡 諸費用試算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37</xdr:row>
      <xdr:rowOff>38100</xdr:rowOff>
    </xdr:from>
    <xdr:to>
      <xdr:col>26</xdr:col>
      <xdr:colOff>152400</xdr:colOff>
      <xdr:row>44</xdr:row>
      <xdr:rowOff>85725</xdr:rowOff>
    </xdr:to>
    <xdr:grpSp>
      <xdr:nvGrpSpPr>
        <xdr:cNvPr id="1" name="Group 10"/>
        <xdr:cNvGrpSpPr>
          <a:grpSpLocks/>
        </xdr:cNvGrpSpPr>
      </xdr:nvGrpSpPr>
      <xdr:grpSpPr>
        <a:xfrm>
          <a:off x="3667125" y="4972050"/>
          <a:ext cx="1190625" cy="1066800"/>
          <a:chOff x="426" y="634"/>
          <a:chExt cx="138" cy="127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426" y="634"/>
            <a:ext cx="138" cy="127"/>
          </a:xfrm>
          <a:prstGeom prst="diamond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449" y="675"/>
            <a:ext cx="69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474" y="653"/>
            <a:ext cx="69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 flipH="1">
            <a:off x="449" y="656"/>
            <a:ext cx="68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flipH="1">
            <a:off x="471" y="676"/>
            <a:ext cx="68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28</xdr:col>
      <xdr:colOff>85725</xdr:colOff>
      <xdr:row>38</xdr:row>
      <xdr:rowOff>28575</xdr:rowOff>
    </xdr:from>
    <xdr:to>
      <xdr:col>29</xdr:col>
      <xdr:colOff>47625</xdr:colOff>
      <xdr:row>40</xdr:row>
      <xdr:rowOff>133350</xdr:rowOff>
    </xdr:to>
    <xdr:grpSp>
      <xdr:nvGrpSpPr>
        <xdr:cNvPr id="7" name="Group 9"/>
        <xdr:cNvGrpSpPr>
          <a:grpSpLocks/>
        </xdr:cNvGrpSpPr>
      </xdr:nvGrpSpPr>
      <xdr:grpSpPr>
        <a:xfrm>
          <a:off x="5153025" y="5105400"/>
          <a:ext cx="142875" cy="409575"/>
          <a:chOff x="598" y="649"/>
          <a:chExt cx="17" cy="50"/>
        </a:xfrm>
        <a:solidFill>
          <a:srgbClr val="FFFFFF"/>
        </a:solidFill>
      </xdr:grpSpPr>
      <xdr:sp>
        <xdr:nvSpPr>
          <xdr:cNvPr id="8" name="Line 6"/>
          <xdr:cNvSpPr>
            <a:spLocks/>
          </xdr:cNvSpPr>
        </xdr:nvSpPr>
        <xdr:spPr>
          <a:xfrm>
            <a:off x="607" y="65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7"/>
          <xdr:cNvSpPr>
            <a:spLocks/>
          </xdr:cNvSpPr>
        </xdr:nvSpPr>
        <xdr:spPr>
          <a:xfrm flipH="1">
            <a:off x="598" y="649"/>
            <a:ext cx="9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8"/>
          <xdr:cNvSpPr>
            <a:spLocks/>
          </xdr:cNvSpPr>
        </xdr:nvSpPr>
        <xdr:spPr>
          <a:xfrm>
            <a:off x="600" y="67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lue-workers.co.jp" TargetMode="External" /><Relationship Id="rId2" Type="http://schemas.openxmlformats.org/officeDocument/2006/relationships/hyperlink" Target="http://www.value-workers.co.jp/" TargetMode="External" /><Relationship Id="rId3" Type="http://schemas.openxmlformats.org/officeDocument/2006/relationships/hyperlink" Target="http://myhome.nifty.com/" TargetMode="External" /><Relationship Id="rId4" Type="http://schemas.openxmlformats.org/officeDocument/2006/relationships/hyperlink" Target="http://realestate.yahoo.co.jp/" TargetMode="External" /><Relationship Id="rId5" Type="http://schemas.openxmlformats.org/officeDocument/2006/relationships/hyperlink" Target="http://www2.athome.co.jp/index2.html" TargetMode="External" /><Relationship Id="rId6" Type="http://schemas.openxmlformats.org/officeDocument/2006/relationships/hyperlink" Target="http://house.www.infoseek.co.jp/House/hz_baibaitop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1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2.375" style="9" customWidth="1"/>
  </cols>
  <sheetData>
    <row r="1" spans="1:43" ht="10.5">
      <c r="A1" s="1"/>
      <c r="B1" s="128" t="s">
        <v>118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0.5">
      <c r="A2" s="1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7"/>
      <c r="AQ2" s="1"/>
    </row>
    <row r="3" spans="1:43" ht="10.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"/>
      <c r="AC3" s="1"/>
      <c r="AD3" s="3"/>
      <c r="AE3" s="3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7"/>
      <c r="AQ3" s="1"/>
    </row>
    <row r="4" spans="1:43" ht="10.5">
      <c r="A4" s="1"/>
      <c r="B4" s="12"/>
      <c r="C4" s="12"/>
      <c r="D4" s="12"/>
      <c r="E4" s="24"/>
      <c r="F4" s="24"/>
      <c r="G4" s="24"/>
      <c r="H4" s="24"/>
      <c r="I4" s="24"/>
      <c r="J4" s="12"/>
      <c r="K4" s="12"/>
      <c r="L4" s="12"/>
      <c r="M4" s="12"/>
      <c r="N4" s="12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10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3"/>
      <c r="AQ4" s="1"/>
    </row>
    <row r="5" spans="1:43" ht="10.5">
      <c r="A5" s="1"/>
      <c r="B5" s="7"/>
      <c r="C5" s="241" t="s">
        <v>76</v>
      </c>
      <c r="D5" s="241"/>
      <c r="E5" s="241"/>
      <c r="F5" s="241"/>
      <c r="G5" s="242">
        <v>38473</v>
      </c>
      <c r="H5" s="242"/>
      <c r="I5" s="242"/>
      <c r="J5" s="24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0.5">
      <c r="A6" s="1"/>
      <c r="B6" s="7"/>
      <c r="C6" s="10"/>
      <c r="D6" s="10"/>
      <c r="E6" s="10"/>
      <c r="F6" s="10"/>
      <c r="G6" s="45"/>
      <c r="H6" s="45"/>
      <c r="I6" s="45"/>
      <c r="J6" s="45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0.5">
      <c r="A7" s="1"/>
      <c r="B7" s="7"/>
      <c r="C7" s="10"/>
      <c r="D7" s="10"/>
      <c r="E7" s="10"/>
      <c r="F7" s="10"/>
      <c r="G7" s="45"/>
      <c r="H7" s="45"/>
      <c r="I7" s="45"/>
      <c r="J7" s="45"/>
      <c r="K7" s="3"/>
      <c r="L7" s="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0.5">
      <c r="A8" s="7"/>
      <c r="B8" s="1"/>
      <c r="C8" s="246" t="s">
        <v>57</v>
      </c>
      <c r="D8" s="246"/>
      <c r="E8" s="246"/>
      <c r="F8" s="246"/>
      <c r="G8" s="13"/>
      <c r="H8" s="1"/>
      <c r="I8" s="1"/>
      <c r="J8" s="247" t="s">
        <v>58</v>
      </c>
      <c r="K8" s="247"/>
      <c r="L8" s="247"/>
      <c r="M8" s="1"/>
      <c r="N8" s="1"/>
      <c r="O8" s="247" t="s">
        <v>48</v>
      </c>
      <c r="P8" s="247"/>
      <c r="Q8" s="247"/>
      <c r="R8" s="24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0.5">
      <c r="A9" s="7"/>
      <c r="B9" s="5" t="s">
        <v>73</v>
      </c>
      <c r="C9" s="86">
        <v>41000000</v>
      </c>
      <c r="D9" s="132"/>
      <c r="E9" s="132"/>
      <c r="F9" s="132"/>
      <c r="G9" s="133"/>
      <c r="H9" s="8" t="s">
        <v>56</v>
      </c>
      <c r="I9" s="1" t="s">
        <v>68</v>
      </c>
      <c r="J9" s="134">
        <v>70.52</v>
      </c>
      <c r="K9" s="135"/>
      <c r="L9" s="136"/>
      <c r="M9" s="8" t="s">
        <v>72</v>
      </c>
      <c r="N9" s="1" t="s">
        <v>69</v>
      </c>
      <c r="O9" s="137">
        <f>IF(J9=0,0,ROUND(C9/J9,-3))</f>
        <v>581000</v>
      </c>
      <c r="P9" s="138"/>
      <c r="Q9" s="138"/>
      <c r="R9" s="139"/>
      <c r="S9" s="114" t="s">
        <v>53</v>
      </c>
      <c r="T9" s="114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0.5">
      <c r="A10" s="7"/>
      <c r="B10" s="5" t="s">
        <v>74</v>
      </c>
      <c r="C10" s="86">
        <v>41000000</v>
      </c>
      <c r="D10" s="132"/>
      <c r="E10" s="132"/>
      <c r="F10" s="132"/>
      <c r="G10" s="133"/>
      <c r="H10" s="8" t="s">
        <v>56</v>
      </c>
      <c r="I10" s="1" t="s">
        <v>68</v>
      </c>
      <c r="J10" s="134">
        <v>70.52</v>
      </c>
      <c r="K10" s="135"/>
      <c r="L10" s="136"/>
      <c r="M10" s="8" t="s">
        <v>72</v>
      </c>
      <c r="N10" s="1" t="s">
        <v>69</v>
      </c>
      <c r="O10" s="137">
        <f>IF(J10=0,0,ROUND(C10/J10,-3))</f>
        <v>581000</v>
      </c>
      <c r="P10" s="138"/>
      <c r="Q10" s="138"/>
      <c r="R10" s="139"/>
      <c r="S10" s="114" t="s">
        <v>53</v>
      </c>
      <c r="T10" s="114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0.5">
      <c r="A11" s="7"/>
      <c r="B11" s="5" t="s">
        <v>75</v>
      </c>
      <c r="C11" s="86">
        <v>41000000</v>
      </c>
      <c r="D11" s="132"/>
      <c r="E11" s="132"/>
      <c r="F11" s="132"/>
      <c r="G11" s="133"/>
      <c r="H11" s="8" t="s">
        <v>56</v>
      </c>
      <c r="I11" s="1" t="s">
        <v>68</v>
      </c>
      <c r="J11" s="134">
        <v>70.52</v>
      </c>
      <c r="K11" s="135"/>
      <c r="L11" s="136"/>
      <c r="M11" s="8" t="s">
        <v>72</v>
      </c>
      <c r="N11" s="1" t="s">
        <v>69</v>
      </c>
      <c r="O11" s="137">
        <f>IF(J11=0,0,ROUND(C11/J11,-3))</f>
        <v>581000</v>
      </c>
      <c r="P11" s="138"/>
      <c r="Q11" s="138"/>
      <c r="R11" s="139"/>
      <c r="S11" s="114" t="s">
        <v>53</v>
      </c>
      <c r="T11" s="11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0.5">
      <c r="A12" s="7"/>
      <c r="B12" s="5" t="s">
        <v>112</v>
      </c>
      <c r="C12" s="86">
        <v>40300000</v>
      </c>
      <c r="D12" s="132"/>
      <c r="E12" s="132"/>
      <c r="F12" s="132"/>
      <c r="G12" s="133"/>
      <c r="H12" s="8" t="s">
        <v>56</v>
      </c>
      <c r="I12" s="1" t="s">
        <v>68</v>
      </c>
      <c r="J12" s="134">
        <v>75.88</v>
      </c>
      <c r="K12" s="135"/>
      <c r="L12" s="136"/>
      <c r="M12" s="8" t="s">
        <v>72</v>
      </c>
      <c r="N12" s="1" t="s">
        <v>69</v>
      </c>
      <c r="O12" s="137">
        <f>IF(J12=0,0,ROUND(C12/J12,-3))</f>
        <v>531000</v>
      </c>
      <c r="P12" s="138"/>
      <c r="Q12" s="138"/>
      <c r="R12" s="139"/>
      <c r="S12" s="114" t="s">
        <v>53</v>
      </c>
      <c r="T12" s="114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0.5">
      <c r="A13" s="7"/>
      <c r="B13" s="5" t="s">
        <v>113</v>
      </c>
      <c r="C13" s="86">
        <v>33140000</v>
      </c>
      <c r="D13" s="132"/>
      <c r="E13" s="132"/>
      <c r="F13" s="132"/>
      <c r="G13" s="133"/>
      <c r="H13" s="8" t="s">
        <v>56</v>
      </c>
      <c r="I13" s="1" t="s">
        <v>68</v>
      </c>
      <c r="J13" s="134">
        <v>69.98</v>
      </c>
      <c r="K13" s="135"/>
      <c r="L13" s="136"/>
      <c r="M13" s="8" t="s">
        <v>72</v>
      </c>
      <c r="N13" s="1" t="s">
        <v>69</v>
      </c>
      <c r="O13" s="137">
        <f>IF(J13=0,0,ROUND(C13/J13,-3))</f>
        <v>474000</v>
      </c>
      <c r="P13" s="138"/>
      <c r="Q13" s="138"/>
      <c r="R13" s="139"/>
      <c r="S13" s="114" t="s">
        <v>53</v>
      </c>
      <c r="T13" s="114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0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0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0.5">
      <c r="A17" s="1"/>
      <c r="B17" s="243" t="s">
        <v>103</v>
      </c>
      <c r="C17" s="244"/>
      <c r="D17" s="244"/>
      <c r="E17" s="244"/>
      <c r="F17" s="244"/>
      <c r="G17" s="244"/>
      <c r="H17" s="244"/>
      <c r="I17" s="244"/>
      <c r="J17" s="245"/>
      <c r="K17" s="243" t="s">
        <v>77</v>
      </c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5"/>
      <c r="AE17" s="248" t="s">
        <v>116</v>
      </c>
      <c r="AF17" s="234"/>
      <c r="AG17" s="248" t="s">
        <v>0</v>
      </c>
      <c r="AH17" s="233"/>
      <c r="AI17" s="176" t="s">
        <v>1</v>
      </c>
      <c r="AJ17" s="177"/>
      <c r="AK17" s="176" t="s">
        <v>2</v>
      </c>
      <c r="AL17" s="177"/>
      <c r="AM17" s="176" t="s">
        <v>114</v>
      </c>
      <c r="AN17" s="177"/>
      <c r="AO17" s="233" t="s">
        <v>115</v>
      </c>
      <c r="AP17" s="234"/>
      <c r="AQ17" s="1"/>
    </row>
    <row r="18" spans="1:43" ht="10.5">
      <c r="A18" s="1"/>
      <c r="B18" s="172"/>
      <c r="C18" s="173"/>
      <c r="D18" s="173"/>
      <c r="E18" s="173"/>
      <c r="F18" s="173"/>
      <c r="G18" s="173"/>
      <c r="H18" s="173"/>
      <c r="I18" s="173"/>
      <c r="J18" s="174"/>
      <c r="K18" s="148" t="s">
        <v>3</v>
      </c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7"/>
      <c r="AE18" s="249"/>
      <c r="AF18" s="236"/>
      <c r="AG18" s="249"/>
      <c r="AH18" s="235"/>
      <c r="AI18" s="178"/>
      <c r="AJ18" s="179"/>
      <c r="AK18" s="178"/>
      <c r="AL18" s="179"/>
      <c r="AM18" s="178"/>
      <c r="AN18" s="179"/>
      <c r="AO18" s="235"/>
      <c r="AP18" s="236"/>
      <c r="AQ18" s="1"/>
    </row>
    <row r="19" spans="1:43" ht="10.5">
      <c r="A19" s="1"/>
      <c r="B19" s="111" t="s">
        <v>4</v>
      </c>
      <c r="C19" s="237"/>
      <c r="D19" s="238"/>
      <c r="E19" s="230" t="s">
        <v>110</v>
      </c>
      <c r="F19" s="46" t="s">
        <v>59</v>
      </c>
      <c r="G19" s="47"/>
      <c r="H19" s="47"/>
      <c r="I19" s="47"/>
      <c r="J19" s="48"/>
      <c r="K19" s="27"/>
      <c r="L19" s="28" t="s">
        <v>78</v>
      </c>
      <c r="M19" s="28"/>
      <c r="N19" s="28"/>
      <c r="O19" s="28"/>
      <c r="P19" s="28"/>
      <c r="Q19" s="28" t="s">
        <v>79</v>
      </c>
      <c r="R19" s="28"/>
      <c r="S19" s="28"/>
      <c r="T19" s="28"/>
      <c r="U19" s="28"/>
      <c r="V19" s="28" t="s">
        <v>80</v>
      </c>
      <c r="W19" s="28"/>
      <c r="X19" s="28"/>
      <c r="Y19" s="28"/>
      <c r="Z19" s="28"/>
      <c r="AA19" s="28" t="s">
        <v>81</v>
      </c>
      <c r="AB19" s="28"/>
      <c r="AC19" s="28"/>
      <c r="AD19" s="29"/>
      <c r="AE19" s="142">
        <v>0</v>
      </c>
      <c r="AF19" s="143"/>
      <c r="AG19" s="142">
        <v>-5</v>
      </c>
      <c r="AH19" s="181"/>
      <c r="AI19" s="180">
        <v>-5</v>
      </c>
      <c r="AJ19" s="181"/>
      <c r="AK19" s="180">
        <v>-5</v>
      </c>
      <c r="AL19" s="181"/>
      <c r="AM19" s="180">
        <v>-5</v>
      </c>
      <c r="AN19" s="181"/>
      <c r="AO19" s="180">
        <v>-13</v>
      </c>
      <c r="AP19" s="143"/>
      <c r="AQ19" s="1"/>
    </row>
    <row r="20" spans="1:43" ht="10.5">
      <c r="A20" s="1"/>
      <c r="B20" s="30" t="s">
        <v>104</v>
      </c>
      <c r="C20" s="33"/>
      <c r="D20" s="33"/>
      <c r="E20" s="239"/>
      <c r="F20" s="49" t="s">
        <v>105</v>
      </c>
      <c r="G20" s="33"/>
      <c r="H20" s="33"/>
      <c r="I20" s="33"/>
      <c r="J20" s="50"/>
      <c r="K20" s="30"/>
      <c r="L20" s="240">
        <v>5</v>
      </c>
      <c r="M20" s="240"/>
      <c r="N20" s="31"/>
      <c r="O20" s="31"/>
      <c r="P20" s="31"/>
      <c r="Q20" s="194">
        <v>0</v>
      </c>
      <c r="R20" s="194"/>
      <c r="S20" s="31"/>
      <c r="T20" s="31"/>
      <c r="U20" s="31"/>
      <c r="V20" s="194">
        <v>-5</v>
      </c>
      <c r="W20" s="194"/>
      <c r="X20" s="31"/>
      <c r="Y20" s="31"/>
      <c r="Z20" s="31"/>
      <c r="AA20" s="194">
        <v>-13</v>
      </c>
      <c r="AB20" s="194"/>
      <c r="AC20" s="33"/>
      <c r="AD20" s="34"/>
      <c r="AE20" s="144"/>
      <c r="AF20" s="145"/>
      <c r="AG20" s="144"/>
      <c r="AH20" s="183"/>
      <c r="AI20" s="182"/>
      <c r="AJ20" s="183"/>
      <c r="AK20" s="182"/>
      <c r="AL20" s="183"/>
      <c r="AM20" s="182"/>
      <c r="AN20" s="183"/>
      <c r="AO20" s="182"/>
      <c r="AP20" s="145"/>
      <c r="AQ20" s="1"/>
    </row>
    <row r="21" spans="1:43" ht="10.5">
      <c r="A21" s="1"/>
      <c r="B21" s="49" t="s">
        <v>5</v>
      </c>
      <c r="C21" s="33"/>
      <c r="D21" s="33"/>
      <c r="E21" s="230" t="s">
        <v>60</v>
      </c>
      <c r="F21" s="230" t="s">
        <v>61</v>
      </c>
      <c r="G21" s="27" t="s">
        <v>6</v>
      </c>
      <c r="H21" s="28" t="s">
        <v>7</v>
      </c>
      <c r="I21" s="28"/>
      <c r="J21" s="29"/>
      <c r="K21" s="27"/>
      <c r="L21" s="28" t="s">
        <v>80</v>
      </c>
      <c r="M21" s="28"/>
      <c r="N21" s="28"/>
      <c r="O21" s="28"/>
      <c r="P21" s="28"/>
      <c r="Q21" s="28"/>
      <c r="R21" s="28"/>
      <c r="S21" s="28" t="s">
        <v>81</v>
      </c>
      <c r="T21" s="26"/>
      <c r="U21" s="26"/>
      <c r="V21" s="28"/>
      <c r="W21" s="28"/>
      <c r="X21" s="28"/>
      <c r="Y21" s="28"/>
      <c r="Z21" s="28"/>
      <c r="AA21" s="28" t="s">
        <v>82</v>
      </c>
      <c r="AB21" s="28"/>
      <c r="AC21" s="28"/>
      <c r="AD21" s="29"/>
      <c r="AE21" s="142"/>
      <c r="AF21" s="143"/>
      <c r="AG21" s="142"/>
      <c r="AH21" s="181"/>
      <c r="AI21" s="180"/>
      <c r="AJ21" s="181"/>
      <c r="AK21" s="180"/>
      <c r="AL21" s="181"/>
      <c r="AM21" s="180"/>
      <c r="AN21" s="181"/>
      <c r="AO21" s="180"/>
      <c r="AP21" s="143"/>
      <c r="AQ21" s="229" t="s">
        <v>62</v>
      </c>
    </row>
    <row r="22" spans="1:43" ht="10.5">
      <c r="A22" s="1"/>
      <c r="B22" s="49"/>
      <c r="C22" s="33"/>
      <c r="D22" s="33"/>
      <c r="E22" s="231"/>
      <c r="F22" s="231"/>
      <c r="G22" s="30"/>
      <c r="H22" s="31"/>
      <c r="I22" s="31"/>
      <c r="J22" s="34"/>
      <c r="K22" s="30"/>
      <c r="L22" s="194">
        <v>0</v>
      </c>
      <c r="M22" s="194"/>
      <c r="N22" s="31"/>
      <c r="O22" s="31"/>
      <c r="P22" s="31"/>
      <c r="Q22" s="31"/>
      <c r="R22" s="31"/>
      <c r="S22" s="194">
        <v>-5</v>
      </c>
      <c r="T22" s="194"/>
      <c r="U22" s="194"/>
      <c r="V22" s="31"/>
      <c r="W22" s="31"/>
      <c r="X22" s="31"/>
      <c r="Y22" s="31"/>
      <c r="Z22" s="32"/>
      <c r="AA22" s="194">
        <v>-10</v>
      </c>
      <c r="AB22" s="194"/>
      <c r="AC22" s="31"/>
      <c r="AD22" s="34"/>
      <c r="AE22" s="190"/>
      <c r="AF22" s="191"/>
      <c r="AG22" s="190"/>
      <c r="AH22" s="185"/>
      <c r="AI22" s="184"/>
      <c r="AJ22" s="185"/>
      <c r="AK22" s="184"/>
      <c r="AL22" s="185"/>
      <c r="AM22" s="184"/>
      <c r="AN22" s="185"/>
      <c r="AO22" s="184"/>
      <c r="AP22" s="191"/>
      <c r="AQ22" s="229"/>
    </row>
    <row r="23" spans="1:43" ht="10.5">
      <c r="A23" s="1"/>
      <c r="B23" s="223" t="s">
        <v>107</v>
      </c>
      <c r="C23" s="224"/>
      <c r="D23" s="225"/>
      <c r="E23" s="231"/>
      <c r="F23" s="231"/>
      <c r="G23" s="27" t="s">
        <v>8</v>
      </c>
      <c r="H23" s="28" t="s">
        <v>9</v>
      </c>
      <c r="I23" s="28"/>
      <c r="J23" s="29"/>
      <c r="K23" s="27"/>
      <c r="L23" s="28" t="s">
        <v>78</v>
      </c>
      <c r="M23" s="28"/>
      <c r="N23" s="28"/>
      <c r="O23" s="28"/>
      <c r="P23" s="28"/>
      <c r="Q23" s="28" t="s">
        <v>79</v>
      </c>
      <c r="R23" s="28"/>
      <c r="S23" s="28"/>
      <c r="T23" s="28"/>
      <c r="U23" s="28"/>
      <c r="V23" s="28" t="s">
        <v>80</v>
      </c>
      <c r="W23" s="28"/>
      <c r="X23" s="28"/>
      <c r="Y23" s="28"/>
      <c r="Z23" s="28"/>
      <c r="AA23" s="28" t="s">
        <v>81</v>
      </c>
      <c r="AB23" s="28"/>
      <c r="AC23" s="28"/>
      <c r="AD23" s="29"/>
      <c r="AE23" s="190"/>
      <c r="AF23" s="191"/>
      <c r="AG23" s="190"/>
      <c r="AH23" s="185"/>
      <c r="AI23" s="184"/>
      <c r="AJ23" s="185"/>
      <c r="AK23" s="184"/>
      <c r="AL23" s="185"/>
      <c r="AM23" s="184"/>
      <c r="AN23" s="185"/>
      <c r="AO23" s="184"/>
      <c r="AP23" s="191"/>
      <c r="AQ23" s="229"/>
    </row>
    <row r="24" spans="1:43" ht="10.5">
      <c r="A24" s="1"/>
      <c r="B24" s="226"/>
      <c r="C24" s="227"/>
      <c r="D24" s="228"/>
      <c r="E24" s="232"/>
      <c r="F24" s="232"/>
      <c r="G24" s="35"/>
      <c r="H24" s="36" t="s">
        <v>10</v>
      </c>
      <c r="I24" s="36"/>
      <c r="J24" s="38"/>
      <c r="K24" s="35"/>
      <c r="L24" s="146">
        <v>0</v>
      </c>
      <c r="M24" s="146"/>
      <c r="N24" s="36"/>
      <c r="O24" s="36"/>
      <c r="P24" s="36"/>
      <c r="Q24" s="146">
        <v>-3</v>
      </c>
      <c r="R24" s="146"/>
      <c r="S24" s="36"/>
      <c r="T24" s="36"/>
      <c r="U24" s="36"/>
      <c r="V24" s="146">
        <v>-8</v>
      </c>
      <c r="W24" s="146"/>
      <c r="X24" s="36"/>
      <c r="Y24" s="36"/>
      <c r="Z24" s="36"/>
      <c r="AA24" s="146">
        <v>-16</v>
      </c>
      <c r="AB24" s="146"/>
      <c r="AC24" s="37"/>
      <c r="AD24" s="38"/>
      <c r="AE24" s="144"/>
      <c r="AF24" s="145"/>
      <c r="AG24" s="144"/>
      <c r="AH24" s="183"/>
      <c r="AI24" s="182"/>
      <c r="AJ24" s="183"/>
      <c r="AK24" s="182"/>
      <c r="AL24" s="183"/>
      <c r="AM24" s="182"/>
      <c r="AN24" s="183"/>
      <c r="AO24" s="182"/>
      <c r="AP24" s="145"/>
      <c r="AQ24" s="229"/>
    </row>
    <row r="25" spans="1:43" ht="10.5">
      <c r="A25" s="1"/>
      <c r="B25" s="129" t="s">
        <v>11</v>
      </c>
      <c r="C25" s="130"/>
      <c r="D25" s="130"/>
      <c r="E25" s="130"/>
      <c r="F25" s="130"/>
      <c r="G25" s="130"/>
      <c r="H25" s="130"/>
      <c r="I25" s="130"/>
      <c r="J25" s="131"/>
      <c r="K25" s="31"/>
      <c r="L25" s="102" t="s">
        <v>12</v>
      </c>
      <c r="M25" s="102"/>
      <c r="N25" s="102"/>
      <c r="O25" s="31"/>
      <c r="P25" s="31"/>
      <c r="Q25" s="31"/>
      <c r="R25" s="26"/>
      <c r="S25" s="102" t="s">
        <v>13</v>
      </c>
      <c r="T25" s="102"/>
      <c r="U25" s="102"/>
      <c r="V25" s="31"/>
      <c r="W25" s="31"/>
      <c r="X25" s="26"/>
      <c r="Y25" s="26"/>
      <c r="Z25" s="102" t="s">
        <v>14</v>
      </c>
      <c r="AA25" s="102"/>
      <c r="AB25" s="102"/>
      <c r="AC25" s="26"/>
      <c r="AD25" s="31"/>
      <c r="AE25" s="142">
        <v>0</v>
      </c>
      <c r="AF25" s="143"/>
      <c r="AG25" s="142">
        <v>-5</v>
      </c>
      <c r="AH25" s="181"/>
      <c r="AI25" s="180">
        <v>0</v>
      </c>
      <c r="AJ25" s="181"/>
      <c r="AK25" s="180">
        <v>0</v>
      </c>
      <c r="AL25" s="181"/>
      <c r="AM25" s="180">
        <v>0</v>
      </c>
      <c r="AN25" s="181"/>
      <c r="AO25" s="180">
        <v>0</v>
      </c>
      <c r="AP25" s="143"/>
      <c r="AQ25" s="1"/>
    </row>
    <row r="26" spans="1:43" ht="10.5">
      <c r="A26" s="1"/>
      <c r="B26" s="106"/>
      <c r="C26" s="107"/>
      <c r="D26" s="107"/>
      <c r="E26" s="107"/>
      <c r="F26" s="107"/>
      <c r="G26" s="107"/>
      <c r="H26" s="107"/>
      <c r="I26" s="107"/>
      <c r="J26" s="108"/>
      <c r="K26" s="36"/>
      <c r="L26" s="146">
        <v>0</v>
      </c>
      <c r="M26" s="146"/>
      <c r="N26" s="146"/>
      <c r="O26" s="36"/>
      <c r="P26" s="36"/>
      <c r="Q26" s="36"/>
      <c r="R26" s="25"/>
      <c r="S26" s="146">
        <v>-5</v>
      </c>
      <c r="T26" s="146"/>
      <c r="U26" s="146"/>
      <c r="V26" s="36"/>
      <c r="W26" s="36"/>
      <c r="X26" s="25"/>
      <c r="Y26" s="25"/>
      <c r="Z26" s="146">
        <v>-10</v>
      </c>
      <c r="AA26" s="146"/>
      <c r="AB26" s="146"/>
      <c r="AC26" s="25"/>
      <c r="AD26" s="36"/>
      <c r="AE26" s="144"/>
      <c r="AF26" s="145"/>
      <c r="AG26" s="144"/>
      <c r="AH26" s="183"/>
      <c r="AI26" s="182"/>
      <c r="AJ26" s="183"/>
      <c r="AK26" s="182"/>
      <c r="AL26" s="183"/>
      <c r="AM26" s="182"/>
      <c r="AN26" s="183"/>
      <c r="AO26" s="182"/>
      <c r="AP26" s="145"/>
      <c r="AQ26" s="1"/>
    </row>
    <row r="27" spans="1:43" ht="10.5">
      <c r="A27" s="1"/>
      <c r="B27" s="51"/>
      <c r="C27" s="52"/>
      <c r="D27" s="52"/>
      <c r="E27" s="52"/>
      <c r="F27" s="40"/>
      <c r="G27" s="40"/>
      <c r="H27" s="40"/>
      <c r="I27" s="40"/>
      <c r="J27" s="53"/>
      <c r="K27" s="39"/>
      <c r="L27" s="39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142">
        <v>0</v>
      </c>
      <c r="AF27" s="143"/>
      <c r="AG27" s="142">
        <v>-6</v>
      </c>
      <c r="AH27" s="181"/>
      <c r="AI27" s="180">
        <v>6</v>
      </c>
      <c r="AJ27" s="181"/>
      <c r="AK27" s="180">
        <v>6</v>
      </c>
      <c r="AL27" s="181"/>
      <c r="AM27" s="180">
        <v>6</v>
      </c>
      <c r="AN27" s="181"/>
      <c r="AO27" s="180">
        <v>6</v>
      </c>
      <c r="AP27" s="143"/>
      <c r="AQ27" s="1"/>
    </row>
    <row r="28" spans="1:43" ht="10.5">
      <c r="A28" s="1"/>
      <c r="B28" s="51" t="s">
        <v>144</v>
      </c>
      <c r="C28" s="52"/>
      <c r="D28" s="52"/>
      <c r="E28" s="52"/>
      <c r="F28" s="40"/>
      <c r="G28" s="40"/>
      <c r="H28" s="40"/>
      <c r="I28" s="40"/>
      <c r="J28" s="53"/>
      <c r="K28" s="70"/>
      <c r="L28" s="251" t="s">
        <v>142</v>
      </c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2"/>
      <c r="AE28" s="190"/>
      <c r="AF28" s="191"/>
      <c r="AG28" s="190"/>
      <c r="AH28" s="185"/>
      <c r="AI28" s="184"/>
      <c r="AJ28" s="185"/>
      <c r="AK28" s="184"/>
      <c r="AL28" s="185"/>
      <c r="AM28" s="184"/>
      <c r="AN28" s="185"/>
      <c r="AO28" s="184"/>
      <c r="AP28" s="191"/>
      <c r="AQ28" s="1"/>
    </row>
    <row r="29" spans="1:43" ht="10.5">
      <c r="A29" s="1"/>
      <c r="B29" s="54"/>
      <c r="C29" s="40" t="s">
        <v>15</v>
      </c>
      <c r="D29" s="40"/>
      <c r="E29" s="40"/>
      <c r="F29" s="40"/>
      <c r="G29" s="40"/>
      <c r="H29" s="40"/>
      <c r="I29" s="40"/>
      <c r="J29" s="53"/>
      <c r="K29" s="70"/>
      <c r="L29" s="251" t="s">
        <v>140</v>
      </c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2"/>
      <c r="AE29" s="190"/>
      <c r="AF29" s="191"/>
      <c r="AG29" s="190"/>
      <c r="AH29" s="185"/>
      <c r="AI29" s="184"/>
      <c r="AJ29" s="185"/>
      <c r="AK29" s="184"/>
      <c r="AL29" s="185"/>
      <c r="AM29" s="184"/>
      <c r="AN29" s="185"/>
      <c r="AO29" s="184"/>
      <c r="AP29" s="191"/>
      <c r="AQ29" s="1"/>
    </row>
    <row r="30" spans="1:43" ht="10.5">
      <c r="A30" s="1"/>
      <c r="B30" s="54"/>
      <c r="C30" s="40" t="s">
        <v>16</v>
      </c>
      <c r="D30" s="40"/>
      <c r="E30" s="40"/>
      <c r="F30" s="40"/>
      <c r="G30" s="40"/>
      <c r="H30" s="40"/>
      <c r="I30" s="40"/>
      <c r="J30" s="53"/>
      <c r="K30" s="70"/>
      <c r="L30" s="251" t="s">
        <v>141</v>
      </c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2"/>
      <c r="AE30" s="190"/>
      <c r="AF30" s="191"/>
      <c r="AG30" s="190"/>
      <c r="AH30" s="185"/>
      <c r="AI30" s="184"/>
      <c r="AJ30" s="185"/>
      <c r="AK30" s="184"/>
      <c r="AL30" s="185"/>
      <c r="AM30" s="184"/>
      <c r="AN30" s="185"/>
      <c r="AO30" s="184"/>
      <c r="AP30" s="191"/>
      <c r="AQ30" s="1"/>
    </row>
    <row r="31" spans="1:43" ht="10.5">
      <c r="A31" s="1"/>
      <c r="B31" s="55"/>
      <c r="C31" s="56"/>
      <c r="D31" s="56"/>
      <c r="E31" s="56"/>
      <c r="F31" s="56"/>
      <c r="G31" s="56"/>
      <c r="H31" s="56"/>
      <c r="I31" s="56"/>
      <c r="J31" s="57"/>
      <c r="K31" s="40"/>
      <c r="L31" s="40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4"/>
      <c r="AE31" s="144"/>
      <c r="AF31" s="145"/>
      <c r="AG31" s="144"/>
      <c r="AH31" s="183"/>
      <c r="AI31" s="182"/>
      <c r="AJ31" s="183"/>
      <c r="AK31" s="182"/>
      <c r="AL31" s="183"/>
      <c r="AM31" s="182"/>
      <c r="AN31" s="183"/>
      <c r="AO31" s="182"/>
      <c r="AP31" s="145"/>
      <c r="AQ31" s="1"/>
    </row>
    <row r="32" spans="1:43" ht="10.5">
      <c r="A32" s="1"/>
      <c r="B32" s="58" t="s">
        <v>17</v>
      </c>
      <c r="C32" s="59"/>
      <c r="D32" s="59"/>
      <c r="E32" s="60" t="s">
        <v>106</v>
      </c>
      <c r="F32" s="61"/>
      <c r="G32" s="61"/>
      <c r="H32" s="61"/>
      <c r="I32" s="61"/>
      <c r="J32" s="62"/>
      <c r="K32" s="198" t="s">
        <v>83</v>
      </c>
      <c r="L32" s="199"/>
      <c r="M32" s="198" t="s">
        <v>84</v>
      </c>
      <c r="N32" s="198"/>
      <c r="O32" s="198" t="s">
        <v>85</v>
      </c>
      <c r="P32" s="198"/>
      <c r="Q32" s="198" t="s">
        <v>86</v>
      </c>
      <c r="R32" s="198"/>
      <c r="S32" s="198" t="s">
        <v>87</v>
      </c>
      <c r="T32" s="198"/>
      <c r="U32" s="198" t="s">
        <v>88</v>
      </c>
      <c r="V32" s="198"/>
      <c r="W32" s="207" t="s">
        <v>18</v>
      </c>
      <c r="X32" s="208"/>
      <c r="Y32" s="208"/>
      <c r="Z32" s="208"/>
      <c r="AA32" s="208"/>
      <c r="AB32" s="208"/>
      <c r="AC32" s="208"/>
      <c r="AD32" s="209"/>
      <c r="AE32" s="142">
        <v>2.5</v>
      </c>
      <c r="AF32" s="143"/>
      <c r="AG32" s="142">
        <v>1</v>
      </c>
      <c r="AH32" s="181"/>
      <c r="AI32" s="180">
        <v>0.5</v>
      </c>
      <c r="AJ32" s="181"/>
      <c r="AK32" s="180">
        <v>0.5</v>
      </c>
      <c r="AL32" s="181"/>
      <c r="AM32" s="180">
        <v>0.5</v>
      </c>
      <c r="AN32" s="181"/>
      <c r="AO32" s="180">
        <v>2.5</v>
      </c>
      <c r="AP32" s="143"/>
      <c r="AQ32" s="1"/>
    </row>
    <row r="33" spans="1:43" ht="10.5">
      <c r="A33" s="1"/>
      <c r="B33" s="30" t="s">
        <v>104</v>
      </c>
      <c r="C33" s="31"/>
      <c r="D33" s="31"/>
      <c r="E33" s="35" t="s">
        <v>19</v>
      </c>
      <c r="F33" s="36"/>
      <c r="G33" s="36"/>
      <c r="H33" s="36"/>
      <c r="I33" s="36"/>
      <c r="J33" s="38"/>
      <c r="K33" s="200">
        <v>-1.5</v>
      </c>
      <c r="L33" s="201"/>
      <c r="M33" s="202">
        <v>-1.5</v>
      </c>
      <c r="N33" s="203"/>
      <c r="O33" s="200">
        <v>0</v>
      </c>
      <c r="P33" s="201"/>
      <c r="Q33" s="202">
        <v>1.5</v>
      </c>
      <c r="R33" s="203"/>
      <c r="S33" s="202">
        <v>3</v>
      </c>
      <c r="T33" s="203"/>
      <c r="U33" s="202">
        <v>4.5</v>
      </c>
      <c r="V33" s="213"/>
      <c r="W33" s="210"/>
      <c r="X33" s="211"/>
      <c r="Y33" s="211"/>
      <c r="Z33" s="211"/>
      <c r="AA33" s="211"/>
      <c r="AB33" s="211"/>
      <c r="AC33" s="211"/>
      <c r="AD33" s="212"/>
      <c r="AE33" s="190"/>
      <c r="AF33" s="191"/>
      <c r="AG33" s="190"/>
      <c r="AH33" s="185"/>
      <c r="AI33" s="184"/>
      <c r="AJ33" s="185"/>
      <c r="AK33" s="184"/>
      <c r="AL33" s="185"/>
      <c r="AM33" s="184"/>
      <c r="AN33" s="185"/>
      <c r="AO33" s="184"/>
      <c r="AP33" s="191"/>
      <c r="AQ33" s="1"/>
    </row>
    <row r="34" spans="1:43" ht="10.5">
      <c r="A34" s="1"/>
      <c r="B34" s="30" t="s">
        <v>63</v>
      </c>
      <c r="C34" s="31"/>
      <c r="D34" s="31"/>
      <c r="E34" s="60" t="s">
        <v>64</v>
      </c>
      <c r="F34" s="61"/>
      <c r="G34" s="61"/>
      <c r="H34" s="61"/>
      <c r="I34" s="61"/>
      <c r="J34" s="62"/>
      <c r="K34" s="198" t="s">
        <v>89</v>
      </c>
      <c r="L34" s="199"/>
      <c r="M34" s="198" t="s">
        <v>90</v>
      </c>
      <c r="N34" s="198"/>
      <c r="O34" s="198" t="s">
        <v>91</v>
      </c>
      <c r="P34" s="198"/>
      <c r="Q34" s="198" t="s">
        <v>92</v>
      </c>
      <c r="R34" s="198"/>
      <c r="S34" s="198" t="s">
        <v>93</v>
      </c>
      <c r="T34" s="198"/>
      <c r="U34" s="198" t="s">
        <v>94</v>
      </c>
      <c r="V34" s="198"/>
      <c r="W34" s="198" t="s">
        <v>95</v>
      </c>
      <c r="X34" s="198"/>
      <c r="Y34" s="198" t="s">
        <v>96</v>
      </c>
      <c r="Z34" s="199"/>
      <c r="AA34" s="198" t="s">
        <v>97</v>
      </c>
      <c r="AB34" s="199"/>
      <c r="AC34" s="199"/>
      <c r="AD34" s="199"/>
      <c r="AE34" s="190"/>
      <c r="AF34" s="191"/>
      <c r="AG34" s="190"/>
      <c r="AH34" s="185"/>
      <c r="AI34" s="184"/>
      <c r="AJ34" s="185"/>
      <c r="AK34" s="184"/>
      <c r="AL34" s="185"/>
      <c r="AM34" s="184"/>
      <c r="AN34" s="185"/>
      <c r="AO34" s="184"/>
      <c r="AP34" s="191"/>
      <c r="AQ34" s="1"/>
    </row>
    <row r="35" spans="1:43" ht="10.5">
      <c r="A35" s="1"/>
      <c r="B35" s="30"/>
      <c r="C35" s="31"/>
      <c r="D35" s="31"/>
      <c r="E35" s="35" t="s">
        <v>20</v>
      </c>
      <c r="F35" s="36"/>
      <c r="G35" s="36"/>
      <c r="H35" s="36"/>
      <c r="I35" s="36"/>
      <c r="J35" s="38"/>
      <c r="K35" s="200">
        <v>0</v>
      </c>
      <c r="L35" s="201"/>
      <c r="M35" s="202">
        <v>-0.5</v>
      </c>
      <c r="N35" s="203"/>
      <c r="O35" s="200">
        <v>0</v>
      </c>
      <c r="P35" s="201"/>
      <c r="Q35" s="202">
        <v>0.5</v>
      </c>
      <c r="R35" s="203"/>
      <c r="S35" s="202">
        <v>1</v>
      </c>
      <c r="T35" s="203"/>
      <c r="U35" s="202">
        <v>1.5</v>
      </c>
      <c r="V35" s="203"/>
      <c r="W35" s="202">
        <v>2</v>
      </c>
      <c r="X35" s="203"/>
      <c r="Y35" s="202">
        <v>2.5</v>
      </c>
      <c r="Z35" s="203"/>
      <c r="AA35" s="204" t="s">
        <v>98</v>
      </c>
      <c r="AB35" s="205"/>
      <c r="AC35" s="205"/>
      <c r="AD35" s="206"/>
      <c r="AE35" s="190"/>
      <c r="AF35" s="191"/>
      <c r="AG35" s="190"/>
      <c r="AH35" s="185"/>
      <c r="AI35" s="184"/>
      <c r="AJ35" s="185"/>
      <c r="AK35" s="184"/>
      <c r="AL35" s="185"/>
      <c r="AM35" s="184"/>
      <c r="AN35" s="185"/>
      <c r="AO35" s="184"/>
      <c r="AP35" s="191"/>
      <c r="AQ35" s="1"/>
    </row>
    <row r="36" spans="1:43" ht="10.5">
      <c r="A36" s="1"/>
      <c r="B36" s="223" t="s">
        <v>107</v>
      </c>
      <c r="C36" s="224"/>
      <c r="D36" s="225"/>
      <c r="E36" s="27" t="s">
        <v>65</v>
      </c>
      <c r="F36" s="28"/>
      <c r="G36" s="28"/>
      <c r="H36" s="28"/>
      <c r="I36" s="28"/>
      <c r="J36" s="29"/>
      <c r="K36" s="198" t="s">
        <v>89</v>
      </c>
      <c r="L36" s="199"/>
      <c r="M36" s="198" t="s">
        <v>90</v>
      </c>
      <c r="N36" s="198"/>
      <c r="O36" s="198" t="s">
        <v>91</v>
      </c>
      <c r="P36" s="198"/>
      <c r="Q36" s="198" t="s">
        <v>92</v>
      </c>
      <c r="R36" s="198"/>
      <c r="S36" s="198" t="s">
        <v>93</v>
      </c>
      <c r="T36" s="198"/>
      <c r="U36" s="41"/>
      <c r="V36" s="41"/>
      <c r="W36" s="41"/>
      <c r="X36" s="41"/>
      <c r="Y36" s="41"/>
      <c r="Z36" s="41"/>
      <c r="AA36" s="41"/>
      <c r="AB36" s="41"/>
      <c r="AC36" s="41"/>
      <c r="AD36" s="42"/>
      <c r="AE36" s="190"/>
      <c r="AF36" s="191"/>
      <c r="AG36" s="190"/>
      <c r="AH36" s="185"/>
      <c r="AI36" s="184"/>
      <c r="AJ36" s="185"/>
      <c r="AK36" s="184"/>
      <c r="AL36" s="185"/>
      <c r="AM36" s="184"/>
      <c r="AN36" s="185"/>
      <c r="AO36" s="184"/>
      <c r="AP36" s="191"/>
      <c r="AQ36" s="1"/>
    </row>
    <row r="37" spans="1:43" ht="10.5">
      <c r="A37" s="1"/>
      <c r="B37" s="226"/>
      <c r="C37" s="227"/>
      <c r="D37" s="228"/>
      <c r="E37" s="35" t="s">
        <v>21</v>
      </c>
      <c r="F37" s="36"/>
      <c r="G37" s="36"/>
      <c r="H37" s="36"/>
      <c r="I37" s="36"/>
      <c r="J37" s="38"/>
      <c r="K37" s="197">
        <v>-2</v>
      </c>
      <c r="L37" s="197"/>
      <c r="M37" s="197">
        <v>0</v>
      </c>
      <c r="N37" s="197"/>
      <c r="O37" s="197">
        <v>-1</v>
      </c>
      <c r="P37" s="197"/>
      <c r="Q37" s="197">
        <v>-4</v>
      </c>
      <c r="R37" s="197"/>
      <c r="S37" s="197">
        <v>-7</v>
      </c>
      <c r="T37" s="197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144"/>
      <c r="AF37" s="145"/>
      <c r="AG37" s="144"/>
      <c r="AH37" s="183"/>
      <c r="AI37" s="182"/>
      <c r="AJ37" s="183"/>
      <c r="AK37" s="182"/>
      <c r="AL37" s="183"/>
      <c r="AM37" s="182"/>
      <c r="AN37" s="183"/>
      <c r="AO37" s="182"/>
      <c r="AP37" s="145"/>
      <c r="AQ37" s="1"/>
    </row>
    <row r="38" spans="1:43" ht="11.25">
      <c r="A38" s="1"/>
      <c r="B38" s="63"/>
      <c r="C38" s="28"/>
      <c r="D38" s="28"/>
      <c r="E38" s="28"/>
      <c r="F38" s="28"/>
      <c r="G38" s="28"/>
      <c r="H38" s="28"/>
      <c r="I38" s="28"/>
      <c r="J38" s="29"/>
      <c r="K38" s="27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102" t="s">
        <v>22</v>
      </c>
      <c r="AD38" s="141"/>
      <c r="AE38" s="142">
        <v>0</v>
      </c>
      <c r="AF38" s="143"/>
      <c r="AG38" s="142">
        <v>5</v>
      </c>
      <c r="AH38" s="181"/>
      <c r="AI38" s="180">
        <v>5</v>
      </c>
      <c r="AJ38" s="181"/>
      <c r="AK38" s="180">
        <v>5</v>
      </c>
      <c r="AL38" s="181"/>
      <c r="AM38" s="180">
        <v>5</v>
      </c>
      <c r="AN38" s="181"/>
      <c r="AO38" s="180">
        <v>-1</v>
      </c>
      <c r="AP38" s="143"/>
      <c r="AQ38" s="1"/>
    </row>
    <row r="39" spans="1:43" ht="11.25">
      <c r="A39" s="1"/>
      <c r="B39" s="30"/>
      <c r="C39" s="195"/>
      <c r="D39" s="195"/>
      <c r="E39" s="195"/>
      <c r="F39" s="195"/>
      <c r="G39" s="195"/>
      <c r="H39" s="195"/>
      <c r="I39" s="195"/>
      <c r="J39" s="34"/>
      <c r="K39" s="30"/>
      <c r="L39" s="189">
        <v>-3</v>
      </c>
      <c r="M39" s="189"/>
      <c r="N39" s="189">
        <v>-10</v>
      </c>
      <c r="O39" s="189"/>
      <c r="P39" s="189">
        <v>-3</v>
      </c>
      <c r="Q39" s="189"/>
      <c r="R39" s="31"/>
      <c r="S39" s="31"/>
      <c r="T39" s="31"/>
      <c r="U39" s="31"/>
      <c r="V39" s="31"/>
      <c r="W39" s="31"/>
      <c r="X39" s="31">
        <v>-5</v>
      </c>
      <c r="Y39" s="31"/>
      <c r="Z39" s="31"/>
      <c r="AA39" s="31"/>
      <c r="AB39" s="31"/>
      <c r="AC39" s="31"/>
      <c r="AD39" s="34"/>
      <c r="AE39" s="190"/>
      <c r="AF39" s="191"/>
      <c r="AG39" s="190"/>
      <c r="AH39" s="185"/>
      <c r="AI39" s="184"/>
      <c r="AJ39" s="185"/>
      <c r="AK39" s="184"/>
      <c r="AL39" s="185"/>
      <c r="AM39" s="184"/>
      <c r="AN39" s="185"/>
      <c r="AO39" s="184"/>
      <c r="AP39" s="191"/>
      <c r="AQ39" s="1"/>
    </row>
    <row r="40" spans="1:43" ht="12.75" customHeight="1">
      <c r="A40" s="1"/>
      <c r="B40" s="30"/>
      <c r="C40" s="31"/>
      <c r="D40" s="31"/>
      <c r="E40" s="31"/>
      <c r="F40" s="31"/>
      <c r="G40" s="31"/>
      <c r="H40" s="31"/>
      <c r="I40" s="31"/>
      <c r="J40" s="34"/>
      <c r="K40" s="30"/>
      <c r="L40" s="189"/>
      <c r="M40" s="189"/>
      <c r="N40" s="189"/>
      <c r="O40" s="189"/>
      <c r="P40" s="189"/>
      <c r="Q40" s="189"/>
      <c r="R40" s="31"/>
      <c r="S40" s="31"/>
      <c r="T40" s="31"/>
      <c r="U40" s="31"/>
      <c r="V40" s="192">
        <v>-7.5</v>
      </c>
      <c r="W40" s="192"/>
      <c r="X40" s="31"/>
      <c r="Y40" s="193">
        <v>-7.5</v>
      </c>
      <c r="Z40" s="193"/>
      <c r="AA40" s="31"/>
      <c r="AB40" s="31"/>
      <c r="AC40" s="31"/>
      <c r="AD40" s="34"/>
      <c r="AE40" s="190"/>
      <c r="AF40" s="191"/>
      <c r="AG40" s="190"/>
      <c r="AH40" s="185"/>
      <c r="AI40" s="184"/>
      <c r="AJ40" s="185"/>
      <c r="AK40" s="184"/>
      <c r="AL40" s="185"/>
      <c r="AM40" s="184"/>
      <c r="AN40" s="185"/>
      <c r="AO40" s="184"/>
      <c r="AP40" s="191"/>
      <c r="AQ40" s="1"/>
    </row>
    <row r="41" spans="1:43" ht="11.25">
      <c r="A41" s="1"/>
      <c r="B41" s="64" t="s">
        <v>23</v>
      </c>
      <c r="C41" s="31"/>
      <c r="D41" s="31"/>
      <c r="E41" s="31"/>
      <c r="F41" s="31"/>
      <c r="G41" s="31"/>
      <c r="H41" s="31"/>
      <c r="I41" s="31"/>
      <c r="J41" s="34"/>
      <c r="K41" s="30"/>
      <c r="L41" s="189">
        <v>-5</v>
      </c>
      <c r="M41" s="189"/>
      <c r="N41" s="189"/>
      <c r="O41" s="189"/>
      <c r="P41" s="189">
        <v>-5</v>
      </c>
      <c r="Q41" s="189"/>
      <c r="R41" s="31"/>
      <c r="S41" s="31"/>
      <c r="T41" s="31"/>
      <c r="U41" s="194">
        <v>-1</v>
      </c>
      <c r="V41" s="194"/>
      <c r="W41" s="33"/>
      <c r="X41" s="31"/>
      <c r="Y41" s="31"/>
      <c r="Z41" s="194">
        <v>-1</v>
      </c>
      <c r="AA41" s="194"/>
      <c r="AB41" s="31"/>
      <c r="AC41" s="31"/>
      <c r="AD41" s="34"/>
      <c r="AE41" s="190"/>
      <c r="AF41" s="191"/>
      <c r="AG41" s="190"/>
      <c r="AH41" s="185"/>
      <c r="AI41" s="184"/>
      <c r="AJ41" s="185"/>
      <c r="AK41" s="184"/>
      <c r="AL41" s="185"/>
      <c r="AM41" s="184"/>
      <c r="AN41" s="185"/>
      <c r="AO41" s="184"/>
      <c r="AP41" s="191"/>
      <c r="AQ41" s="1"/>
    </row>
    <row r="42" spans="1:43" ht="11.25">
      <c r="A42" s="1"/>
      <c r="B42" s="30"/>
      <c r="C42" s="195" t="s">
        <v>111</v>
      </c>
      <c r="D42" s="195"/>
      <c r="E42" s="195"/>
      <c r="F42" s="195"/>
      <c r="G42" s="195"/>
      <c r="H42" s="195"/>
      <c r="I42" s="195"/>
      <c r="J42" s="34"/>
      <c r="K42" s="30"/>
      <c r="L42" s="189"/>
      <c r="M42" s="189"/>
      <c r="N42" s="189"/>
      <c r="O42" s="189"/>
      <c r="P42" s="189"/>
      <c r="Q42" s="189"/>
      <c r="R42" s="31"/>
      <c r="S42" s="31"/>
      <c r="T42" s="31"/>
      <c r="U42" s="194"/>
      <c r="V42" s="194"/>
      <c r="W42" s="193">
        <v>-2</v>
      </c>
      <c r="X42" s="31"/>
      <c r="Y42" s="193">
        <v>-2</v>
      </c>
      <c r="Z42" s="194"/>
      <c r="AA42" s="194"/>
      <c r="AB42" s="31"/>
      <c r="AC42" s="194" t="s">
        <v>24</v>
      </c>
      <c r="AD42" s="196"/>
      <c r="AE42" s="190"/>
      <c r="AF42" s="191"/>
      <c r="AG42" s="190"/>
      <c r="AH42" s="185"/>
      <c r="AI42" s="184"/>
      <c r="AJ42" s="185"/>
      <c r="AK42" s="184"/>
      <c r="AL42" s="185"/>
      <c r="AM42" s="184"/>
      <c r="AN42" s="185"/>
      <c r="AO42" s="184"/>
      <c r="AP42" s="191"/>
      <c r="AQ42" s="1"/>
    </row>
    <row r="43" spans="1:43" ht="11.25">
      <c r="A43" s="1"/>
      <c r="B43" s="30"/>
      <c r="C43" s="31"/>
      <c r="D43" s="31"/>
      <c r="E43" s="31"/>
      <c r="F43" s="31"/>
      <c r="G43" s="31"/>
      <c r="H43" s="31"/>
      <c r="I43" s="31"/>
      <c r="J43" s="34"/>
      <c r="K43" s="30"/>
      <c r="L43" s="189">
        <v>5</v>
      </c>
      <c r="M43" s="189"/>
      <c r="N43" s="189">
        <v>0</v>
      </c>
      <c r="O43" s="189"/>
      <c r="P43" s="189">
        <v>5</v>
      </c>
      <c r="Q43" s="189"/>
      <c r="R43" s="31"/>
      <c r="S43" s="31"/>
      <c r="T43" s="31"/>
      <c r="U43" s="31"/>
      <c r="V43" s="31"/>
      <c r="W43" s="193"/>
      <c r="X43" s="31"/>
      <c r="Y43" s="193"/>
      <c r="Z43" s="31"/>
      <c r="AA43" s="31"/>
      <c r="AB43" s="31"/>
      <c r="AC43" s="31"/>
      <c r="AD43" s="34"/>
      <c r="AE43" s="190"/>
      <c r="AF43" s="191"/>
      <c r="AG43" s="190"/>
      <c r="AH43" s="185"/>
      <c r="AI43" s="184"/>
      <c r="AJ43" s="185"/>
      <c r="AK43" s="184"/>
      <c r="AL43" s="185"/>
      <c r="AM43" s="184"/>
      <c r="AN43" s="185"/>
      <c r="AO43" s="184"/>
      <c r="AP43" s="191"/>
      <c r="AQ43" s="1"/>
    </row>
    <row r="44" spans="1:43" ht="11.25">
      <c r="A44" s="1"/>
      <c r="B44" s="30"/>
      <c r="C44" s="195" t="s">
        <v>143</v>
      </c>
      <c r="D44" s="195"/>
      <c r="E44" s="195"/>
      <c r="F44" s="195"/>
      <c r="G44" s="195"/>
      <c r="H44" s="195"/>
      <c r="I44" s="195"/>
      <c r="J44" s="222"/>
      <c r="K44" s="30"/>
      <c r="L44" s="189"/>
      <c r="M44" s="189"/>
      <c r="N44" s="189"/>
      <c r="O44" s="189"/>
      <c r="P44" s="189"/>
      <c r="Q44" s="189"/>
      <c r="R44" s="31"/>
      <c r="S44" s="31"/>
      <c r="T44" s="31"/>
      <c r="U44" s="31"/>
      <c r="V44" s="31"/>
      <c r="W44" s="31"/>
      <c r="X44" s="31">
        <v>5</v>
      </c>
      <c r="Y44" s="31"/>
      <c r="Z44" s="31"/>
      <c r="AA44" s="31"/>
      <c r="AB44" s="31"/>
      <c r="AC44" s="31"/>
      <c r="AD44" s="34"/>
      <c r="AE44" s="190"/>
      <c r="AF44" s="191"/>
      <c r="AG44" s="190"/>
      <c r="AH44" s="185"/>
      <c r="AI44" s="184"/>
      <c r="AJ44" s="185"/>
      <c r="AK44" s="184"/>
      <c r="AL44" s="185"/>
      <c r="AM44" s="184"/>
      <c r="AN44" s="185"/>
      <c r="AO44" s="184"/>
      <c r="AP44" s="191"/>
      <c r="AQ44" s="1"/>
    </row>
    <row r="45" spans="1:43" ht="11.25">
      <c r="A45" s="1"/>
      <c r="B45" s="35"/>
      <c r="C45" s="36"/>
      <c r="D45" s="36"/>
      <c r="E45" s="36"/>
      <c r="F45" s="36"/>
      <c r="G45" s="36"/>
      <c r="H45" s="36"/>
      <c r="I45" s="36"/>
      <c r="J45" s="38"/>
      <c r="K45" s="35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8"/>
      <c r="AE45" s="144"/>
      <c r="AF45" s="145"/>
      <c r="AG45" s="144"/>
      <c r="AH45" s="183"/>
      <c r="AI45" s="182"/>
      <c r="AJ45" s="183"/>
      <c r="AK45" s="182"/>
      <c r="AL45" s="183"/>
      <c r="AM45" s="182"/>
      <c r="AN45" s="183"/>
      <c r="AO45" s="182"/>
      <c r="AP45" s="145"/>
      <c r="AQ45" s="1"/>
    </row>
    <row r="46" spans="1:43" ht="10.5">
      <c r="A46" s="1"/>
      <c r="B46" s="111" t="s">
        <v>25</v>
      </c>
      <c r="C46" s="112"/>
      <c r="D46" s="112"/>
      <c r="E46" s="112"/>
      <c r="F46" s="112"/>
      <c r="G46" s="112"/>
      <c r="H46" s="112"/>
      <c r="I46" s="112"/>
      <c r="J46" s="113"/>
      <c r="K46" s="101" t="s">
        <v>26</v>
      </c>
      <c r="L46" s="102"/>
      <c r="M46" s="102"/>
      <c r="N46" s="102"/>
      <c r="O46" s="102" t="s">
        <v>27</v>
      </c>
      <c r="P46" s="102"/>
      <c r="Q46" s="102"/>
      <c r="R46" s="102"/>
      <c r="S46" s="102" t="s">
        <v>28</v>
      </c>
      <c r="T46" s="102"/>
      <c r="U46" s="102"/>
      <c r="V46" s="102"/>
      <c r="W46" s="102" t="s">
        <v>29</v>
      </c>
      <c r="X46" s="102"/>
      <c r="Y46" s="102"/>
      <c r="Z46" s="102"/>
      <c r="AA46" s="102" t="s">
        <v>30</v>
      </c>
      <c r="AB46" s="102"/>
      <c r="AC46" s="102"/>
      <c r="AD46" s="141"/>
      <c r="AE46" s="142">
        <v>0</v>
      </c>
      <c r="AF46" s="143"/>
      <c r="AG46" s="142">
        <v>5</v>
      </c>
      <c r="AH46" s="181"/>
      <c r="AI46" s="180">
        <v>-5</v>
      </c>
      <c r="AJ46" s="181"/>
      <c r="AK46" s="180">
        <v>-5</v>
      </c>
      <c r="AL46" s="181"/>
      <c r="AM46" s="180">
        <v>-5</v>
      </c>
      <c r="AN46" s="181"/>
      <c r="AO46" s="180">
        <v>5</v>
      </c>
      <c r="AP46" s="143"/>
      <c r="AQ46" s="1"/>
    </row>
    <row r="47" spans="1:43" ht="10.5">
      <c r="A47" s="1"/>
      <c r="B47" s="186"/>
      <c r="C47" s="187"/>
      <c r="D47" s="187"/>
      <c r="E47" s="187"/>
      <c r="F47" s="187"/>
      <c r="G47" s="187"/>
      <c r="H47" s="187"/>
      <c r="I47" s="187"/>
      <c r="J47" s="188"/>
      <c r="K47" s="148">
        <v>5</v>
      </c>
      <c r="L47" s="146"/>
      <c r="M47" s="146"/>
      <c r="N47" s="146"/>
      <c r="O47" s="146">
        <v>0</v>
      </c>
      <c r="P47" s="146"/>
      <c r="Q47" s="146"/>
      <c r="R47" s="146"/>
      <c r="S47" s="146">
        <v>-3</v>
      </c>
      <c r="T47" s="146"/>
      <c r="U47" s="146"/>
      <c r="V47" s="146"/>
      <c r="W47" s="146">
        <v>-5</v>
      </c>
      <c r="X47" s="146"/>
      <c r="Y47" s="146"/>
      <c r="Z47" s="146"/>
      <c r="AA47" s="146">
        <v>-10</v>
      </c>
      <c r="AB47" s="146"/>
      <c r="AC47" s="146"/>
      <c r="AD47" s="147"/>
      <c r="AE47" s="144"/>
      <c r="AF47" s="145"/>
      <c r="AG47" s="144"/>
      <c r="AH47" s="183"/>
      <c r="AI47" s="182"/>
      <c r="AJ47" s="183"/>
      <c r="AK47" s="182"/>
      <c r="AL47" s="183"/>
      <c r="AM47" s="182"/>
      <c r="AN47" s="183"/>
      <c r="AO47" s="182"/>
      <c r="AP47" s="145"/>
      <c r="AQ47" s="1"/>
    </row>
    <row r="48" spans="1:43" ht="10.5">
      <c r="A48" s="1"/>
      <c r="B48" s="111" t="s">
        <v>31</v>
      </c>
      <c r="C48" s="112"/>
      <c r="D48" s="112"/>
      <c r="E48" s="112"/>
      <c r="F48" s="112"/>
      <c r="G48" s="112"/>
      <c r="H48" s="112"/>
      <c r="I48" s="112"/>
      <c r="J48" s="113"/>
      <c r="K48" s="101" t="s">
        <v>32</v>
      </c>
      <c r="L48" s="102"/>
      <c r="M48" s="102"/>
      <c r="N48" s="102"/>
      <c r="O48" s="102" t="s">
        <v>33</v>
      </c>
      <c r="P48" s="102"/>
      <c r="Q48" s="102"/>
      <c r="R48" s="102"/>
      <c r="S48" s="102" t="s">
        <v>34</v>
      </c>
      <c r="T48" s="102"/>
      <c r="U48" s="102"/>
      <c r="V48" s="102"/>
      <c r="W48" s="102" t="s">
        <v>35</v>
      </c>
      <c r="X48" s="102"/>
      <c r="Y48" s="102"/>
      <c r="Z48" s="102"/>
      <c r="AA48" s="102" t="s">
        <v>36</v>
      </c>
      <c r="AB48" s="102"/>
      <c r="AC48" s="102"/>
      <c r="AD48" s="141"/>
      <c r="AE48" s="142">
        <v>0</v>
      </c>
      <c r="AF48" s="143"/>
      <c r="AG48" s="142">
        <v>3</v>
      </c>
      <c r="AH48" s="181"/>
      <c r="AI48" s="180">
        <v>0</v>
      </c>
      <c r="AJ48" s="181"/>
      <c r="AK48" s="180">
        <v>0</v>
      </c>
      <c r="AL48" s="181"/>
      <c r="AM48" s="180">
        <v>0</v>
      </c>
      <c r="AN48" s="181"/>
      <c r="AO48" s="180">
        <v>-3</v>
      </c>
      <c r="AP48" s="143"/>
      <c r="AQ48" s="1"/>
    </row>
    <row r="49" spans="1:43" ht="10.5">
      <c r="A49" s="1"/>
      <c r="B49" s="186"/>
      <c r="C49" s="187"/>
      <c r="D49" s="187"/>
      <c r="E49" s="187"/>
      <c r="F49" s="187"/>
      <c r="G49" s="187"/>
      <c r="H49" s="187"/>
      <c r="I49" s="187"/>
      <c r="J49" s="188"/>
      <c r="K49" s="148">
        <v>6</v>
      </c>
      <c r="L49" s="146"/>
      <c r="M49" s="146"/>
      <c r="N49" s="146"/>
      <c r="O49" s="146">
        <v>3</v>
      </c>
      <c r="P49" s="146"/>
      <c r="Q49" s="146"/>
      <c r="R49" s="146"/>
      <c r="S49" s="146">
        <v>0</v>
      </c>
      <c r="T49" s="146"/>
      <c r="U49" s="146"/>
      <c r="V49" s="146"/>
      <c r="W49" s="146">
        <v>-3</v>
      </c>
      <c r="X49" s="146"/>
      <c r="Y49" s="146"/>
      <c r="Z49" s="146"/>
      <c r="AA49" s="146">
        <v>-6</v>
      </c>
      <c r="AB49" s="146"/>
      <c r="AC49" s="146"/>
      <c r="AD49" s="147"/>
      <c r="AE49" s="144"/>
      <c r="AF49" s="145"/>
      <c r="AG49" s="144"/>
      <c r="AH49" s="183"/>
      <c r="AI49" s="182"/>
      <c r="AJ49" s="183"/>
      <c r="AK49" s="182"/>
      <c r="AL49" s="183"/>
      <c r="AM49" s="182"/>
      <c r="AN49" s="183"/>
      <c r="AO49" s="182"/>
      <c r="AP49" s="145"/>
      <c r="AQ49" s="1"/>
    </row>
    <row r="50" spans="1:43" ht="10.5">
      <c r="A50" s="1"/>
      <c r="B50" s="111" t="s">
        <v>37</v>
      </c>
      <c r="C50" s="112"/>
      <c r="D50" s="112"/>
      <c r="E50" s="112"/>
      <c r="F50" s="112"/>
      <c r="G50" s="112"/>
      <c r="H50" s="112"/>
      <c r="I50" s="112"/>
      <c r="J50" s="113"/>
      <c r="K50" s="101" t="s">
        <v>32</v>
      </c>
      <c r="L50" s="102"/>
      <c r="M50" s="102"/>
      <c r="N50" s="102"/>
      <c r="O50" s="102" t="s">
        <v>33</v>
      </c>
      <c r="P50" s="102"/>
      <c r="Q50" s="102"/>
      <c r="R50" s="102"/>
      <c r="S50" s="102" t="s">
        <v>34</v>
      </c>
      <c r="T50" s="102"/>
      <c r="U50" s="102"/>
      <c r="V50" s="102"/>
      <c r="W50" s="102" t="s">
        <v>35</v>
      </c>
      <c r="X50" s="102"/>
      <c r="Y50" s="102"/>
      <c r="Z50" s="102"/>
      <c r="AA50" s="102" t="s">
        <v>36</v>
      </c>
      <c r="AB50" s="102"/>
      <c r="AC50" s="102"/>
      <c r="AD50" s="141"/>
      <c r="AE50" s="142">
        <v>0</v>
      </c>
      <c r="AF50" s="143"/>
      <c r="AG50" s="142">
        <v>3</v>
      </c>
      <c r="AH50" s="181"/>
      <c r="AI50" s="180">
        <v>-3</v>
      </c>
      <c r="AJ50" s="181"/>
      <c r="AK50" s="180">
        <v>-3</v>
      </c>
      <c r="AL50" s="181"/>
      <c r="AM50" s="180">
        <v>-3</v>
      </c>
      <c r="AN50" s="181"/>
      <c r="AO50" s="180">
        <v>6</v>
      </c>
      <c r="AP50" s="143"/>
      <c r="AQ50" s="1"/>
    </row>
    <row r="51" spans="1:43" ht="10.5">
      <c r="A51" s="1"/>
      <c r="B51" s="186"/>
      <c r="C51" s="187"/>
      <c r="D51" s="187"/>
      <c r="E51" s="187"/>
      <c r="F51" s="187"/>
      <c r="G51" s="187"/>
      <c r="H51" s="187"/>
      <c r="I51" s="187"/>
      <c r="J51" s="188"/>
      <c r="K51" s="148">
        <v>6</v>
      </c>
      <c r="L51" s="146"/>
      <c r="M51" s="146"/>
      <c r="N51" s="146"/>
      <c r="O51" s="146">
        <v>3</v>
      </c>
      <c r="P51" s="146"/>
      <c r="Q51" s="146"/>
      <c r="R51" s="146"/>
      <c r="S51" s="146">
        <v>0</v>
      </c>
      <c r="T51" s="146"/>
      <c r="U51" s="146"/>
      <c r="V51" s="146"/>
      <c r="W51" s="146">
        <v>-3</v>
      </c>
      <c r="X51" s="146"/>
      <c r="Y51" s="146"/>
      <c r="Z51" s="146"/>
      <c r="AA51" s="146">
        <v>-6</v>
      </c>
      <c r="AB51" s="146"/>
      <c r="AC51" s="146"/>
      <c r="AD51" s="147"/>
      <c r="AE51" s="144"/>
      <c r="AF51" s="145"/>
      <c r="AG51" s="144"/>
      <c r="AH51" s="183"/>
      <c r="AI51" s="182"/>
      <c r="AJ51" s="183"/>
      <c r="AK51" s="182"/>
      <c r="AL51" s="183"/>
      <c r="AM51" s="182"/>
      <c r="AN51" s="183"/>
      <c r="AO51" s="182"/>
      <c r="AP51" s="145"/>
      <c r="AQ51" s="1"/>
    </row>
    <row r="52" spans="1:43" ht="10.5">
      <c r="A52" s="1"/>
      <c r="B52" s="111" t="s">
        <v>38</v>
      </c>
      <c r="C52" s="112"/>
      <c r="D52" s="112"/>
      <c r="E52" s="112"/>
      <c r="F52" s="112"/>
      <c r="G52" s="112"/>
      <c r="H52" s="112"/>
      <c r="I52" s="112"/>
      <c r="J52" s="113"/>
      <c r="K52" s="101" t="s">
        <v>34</v>
      </c>
      <c r="L52" s="102"/>
      <c r="M52" s="102"/>
      <c r="N52" s="102"/>
      <c r="O52" s="102" t="s">
        <v>39</v>
      </c>
      <c r="P52" s="102"/>
      <c r="Q52" s="102"/>
      <c r="R52" s="102"/>
      <c r="S52" s="102" t="s">
        <v>40</v>
      </c>
      <c r="T52" s="102"/>
      <c r="U52" s="102"/>
      <c r="V52" s="102"/>
      <c r="W52" s="102" t="s">
        <v>41</v>
      </c>
      <c r="X52" s="102"/>
      <c r="Y52" s="102"/>
      <c r="Z52" s="102"/>
      <c r="AA52" s="102" t="s">
        <v>42</v>
      </c>
      <c r="AB52" s="102"/>
      <c r="AC52" s="102"/>
      <c r="AD52" s="141"/>
      <c r="AE52" s="142">
        <v>0</v>
      </c>
      <c r="AF52" s="143"/>
      <c r="AG52" s="142">
        <v>0</v>
      </c>
      <c r="AH52" s="181"/>
      <c r="AI52" s="180">
        <v>0</v>
      </c>
      <c r="AJ52" s="181"/>
      <c r="AK52" s="180">
        <v>0</v>
      </c>
      <c r="AL52" s="181"/>
      <c r="AM52" s="180">
        <v>0</v>
      </c>
      <c r="AN52" s="181"/>
      <c r="AO52" s="180">
        <v>-10</v>
      </c>
      <c r="AP52" s="143"/>
      <c r="AQ52" s="1"/>
    </row>
    <row r="53" spans="1:43" ht="10.5">
      <c r="A53" s="1"/>
      <c r="B53" s="186"/>
      <c r="C53" s="187"/>
      <c r="D53" s="187"/>
      <c r="E53" s="187"/>
      <c r="F53" s="187"/>
      <c r="G53" s="187"/>
      <c r="H53" s="187"/>
      <c r="I53" s="187"/>
      <c r="J53" s="188"/>
      <c r="K53" s="148">
        <v>0</v>
      </c>
      <c r="L53" s="146"/>
      <c r="M53" s="146"/>
      <c r="N53" s="146"/>
      <c r="O53" s="146">
        <v>-2.5</v>
      </c>
      <c r="P53" s="146"/>
      <c r="Q53" s="146"/>
      <c r="R53" s="146"/>
      <c r="S53" s="146">
        <v>-5</v>
      </c>
      <c r="T53" s="146"/>
      <c r="U53" s="146"/>
      <c r="V53" s="146"/>
      <c r="W53" s="146">
        <v>-10</v>
      </c>
      <c r="X53" s="146"/>
      <c r="Y53" s="146"/>
      <c r="Z53" s="146"/>
      <c r="AA53" s="146">
        <v>-15</v>
      </c>
      <c r="AB53" s="146"/>
      <c r="AC53" s="146"/>
      <c r="AD53" s="147"/>
      <c r="AE53" s="144"/>
      <c r="AF53" s="145"/>
      <c r="AG53" s="144"/>
      <c r="AH53" s="183"/>
      <c r="AI53" s="182"/>
      <c r="AJ53" s="183"/>
      <c r="AK53" s="182"/>
      <c r="AL53" s="183"/>
      <c r="AM53" s="182"/>
      <c r="AN53" s="183"/>
      <c r="AO53" s="182"/>
      <c r="AP53" s="145"/>
      <c r="AQ53" s="1"/>
    </row>
    <row r="54" spans="1:43" ht="10.5">
      <c r="A54" s="1"/>
      <c r="B54" s="111" t="s">
        <v>43</v>
      </c>
      <c r="C54" s="112"/>
      <c r="D54" s="112"/>
      <c r="E54" s="112"/>
      <c r="F54" s="112"/>
      <c r="G54" s="112"/>
      <c r="H54" s="112"/>
      <c r="I54" s="112"/>
      <c r="J54" s="113"/>
      <c r="K54" s="101" t="s">
        <v>44</v>
      </c>
      <c r="L54" s="102"/>
      <c r="M54" s="102"/>
      <c r="N54" s="102" t="s">
        <v>45</v>
      </c>
      <c r="O54" s="102"/>
      <c r="P54" s="102"/>
      <c r="Q54" s="102" t="s">
        <v>46</v>
      </c>
      <c r="R54" s="102"/>
      <c r="S54" s="102"/>
      <c r="T54" s="102" t="s">
        <v>99</v>
      </c>
      <c r="U54" s="102"/>
      <c r="V54" s="102"/>
      <c r="W54" s="102" t="s">
        <v>100</v>
      </c>
      <c r="X54" s="102"/>
      <c r="Y54" s="102"/>
      <c r="Z54" s="102" t="s">
        <v>101</v>
      </c>
      <c r="AA54" s="102"/>
      <c r="AB54" s="102"/>
      <c r="AC54" s="102" t="s">
        <v>102</v>
      </c>
      <c r="AD54" s="141"/>
      <c r="AE54" s="142">
        <v>0</v>
      </c>
      <c r="AF54" s="143"/>
      <c r="AG54" s="142">
        <v>8</v>
      </c>
      <c r="AH54" s="181"/>
      <c r="AI54" s="180">
        <v>3</v>
      </c>
      <c r="AJ54" s="181"/>
      <c r="AK54" s="180">
        <v>3</v>
      </c>
      <c r="AL54" s="181"/>
      <c r="AM54" s="180">
        <v>3</v>
      </c>
      <c r="AN54" s="181"/>
      <c r="AO54" s="180">
        <v>3</v>
      </c>
      <c r="AP54" s="143"/>
      <c r="AQ54" s="1"/>
    </row>
    <row r="55" spans="1:43" ht="10.5">
      <c r="A55" s="1"/>
      <c r="B55" s="103"/>
      <c r="C55" s="104"/>
      <c r="D55" s="104"/>
      <c r="E55" s="104"/>
      <c r="F55" s="104"/>
      <c r="G55" s="104"/>
      <c r="H55" s="104"/>
      <c r="I55" s="104"/>
      <c r="J55" s="105"/>
      <c r="K55" s="250">
        <v>-3</v>
      </c>
      <c r="L55" s="194"/>
      <c r="M55" s="194"/>
      <c r="N55" s="194">
        <v>-1.5</v>
      </c>
      <c r="O55" s="194"/>
      <c r="P55" s="194"/>
      <c r="Q55" s="194">
        <v>0</v>
      </c>
      <c r="R55" s="194"/>
      <c r="S55" s="194"/>
      <c r="T55" s="194">
        <v>3</v>
      </c>
      <c r="U55" s="194"/>
      <c r="V55" s="146"/>
      <c r="W55" s="146">
        <v>6</v>
      </c>
      <c r="X55" s="146"/>
      <c r="Y55" s="146"/>
      <c r="Z55" s="146">
        <v>8</v>
      </c>
      <c r="AA55" s="146"/>
      <c r="AB55" s="146"/>
      <c r="AC55" s="146">
        <v>10</v>
      </c>
      <c r="AD55" s="147"/>
      <c r="AE55" s="144"/>
      <c r="AF55" s="145"/>
      <c r="AG55" s="144"/>
      <c r="AH55" s="183"/>
      <c r="AI55" s="182"/>
      <c r="AJ55" s="183"/>
      <c r="AK55" s="182"/>
      <c r="AL55" s="183"/>
      <c r="AM55" s="182"/>
      <c r="AN55" s="183"/>
      <c r="AO55" s="182"/>
      <c r="AP55" s="145"/>
      <c r="AQ55" s="1"/>
    </row>
    <row r="56" spans="1:43" ht="12.75" customHeight="1">
      <c r="A56" s="1"/>
      <c r="B56" s="111" t="s">
        <v>109</v>
      </c>
      <c r="C56" s="112"/>
      <c r="D56" s="112"/>
      <c r="E56" s="112"/>
      <c r="F56" s="112"/>
      <c r="G56" s="112"/>
      <c r="H56" s="112"/>
      <c r="I56" s="112"/>
      <c r="J56" s="113"/>
      <c r="K56" s="101" t="s">
        <v>145</v>
      </c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41"/>
      <c r="AE56" s="142">
        <v>0</v>
      </c>
      <c r="AF56" s="143"/>
      <c r="AG56" s="142">
        <v>8</v>
      </c>
      <c r="AH56" s="181"/>
      <c r="AI56" s="180">
        <v>3</v>
      </c>
      <c r="AJ56" s="181"/>
      <c r="AK56" s="180">
        <v>3</v>
      </c>
      <c r="AL56" s="181"/>
      <c r="AM56" s="180">
        <v>3</v>
      </c>
      <c r="AN56" s="181"/>
      <c r="AO56" s="180">
        <v>3</v>
      </c>
      <c r="AP56" s="143"/>
      <c r="AQ56" s="1"/>
    </row>
    <row r="57" spans="1:43" ht="10.5">
      <c r="A57" s="11"/>
      <c r="B57" s="103"/>
      <c r="C57" s="104"/>
      <c r="D57" s="104"/>
      <c r="E57" s="104"/>
      <c r="F57" s="104"/>
      <c r="G57" s="104"/>
      <c r="H57" s="104"/>
      <c r="I57" s="104"/>
      <c r="J57" s="105"/>
      <c r="K57" s="148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7"/>
      <c r="AE57" s="144"/>
      <c r="AF57" s="145"/>
      <c r="AG57" s="144"/>
      <c r="AH57" s="183"/>
      <c r="AI57" s="182"/>
      <c r="AJ57" s="183"/>
      <c r="AK57" s="182"/>
      <c r="AL57" s="183"/>
      <c r="AM57" s="182"/>
      <c r="AN57" s="183"/>
      <c r="AO57" s="182"/>
      <c r="AP57" s="145"/>
      <c r="AQ57" s="1"/>
    </row>
    <row r="58" spans="1:43" ht="10.5">
      <c r="A58" s="31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31"/>
      <c r="W58" s="31"/>
      <c r="X58" s="31"/>
      <c r="Y58" s="31"/>
      <c r="Z58" s="68"/>
      <c r="AA58" s="68"/>
      <c r="AB58" s="172" t="s">
        <v>47</v>
      </c>
      <c r="AC58" s="173"/>
      <c r="AD58" s="174"/>
      <c r="AE58" s="175">
        <f>SUM(AE19:AF57)</f>
        <v>2.5</v>
      </c>
      <c r="AF58" s="164"/>
      <c r="AG58" s="175">
        <f>SUM(AG19:AH57)</f>
        <v>17</v>
      </c>
      <c r="AH58" s="171"/>
      <c r="AI58" s="163">
        <f>SUM(AI19:AJ57)</f>
        <v>4.5</v>
      </c>
      <c r="AJ58" s="171"/>
      <c r="AK58" s="163">
        <f>SUM(AK19:AL57)</f>
        <v>4.5</v>
      </c>
      <c r="AL58" s="171"/>
      <c r="AM58" s="163">
        <f>SUM(AM19:AN57)</f>
        <v>4.5</v>
      </c>
      <c r="AN58" s="171"/>
      <c r="AO58" s="163">
        <f>SUM(AO19:AP57)</f>
        <v>-1.5</v>
      </c>
      <c r="AP58" s="164"/>
      <c r="AQ58" s="1"/>
    </row>
    <row r="59" spans="1:43" ht="10.5">
      <c r="A59" s="68"/>
      <c r="B59" s="65"/>
      <c r="C59" s="65"/>
      <c r="D59" s="65"/>
      <c r="E59" s="65"/>
      <c r="F59" s="4"/>
      <c r="G59" s="4"/>
      <c r="H59" s="4"/>
      <c r="I59" s="66"/>
      <c r="J59" s="66"/>
      <c r="K59" s="66"/>
      <c r="L59" s="66"/>
      <c r="M59" s="66"/>
      <c r="N59" s="66"/>
      <c r="O59" s="66"/>
      <c r="P59" s="66"/>
      <c r="Q59" s="4"/>
      <c r="R59" s="4"/>
      <c r="S59" s="4"/>
      <c r="T59" s="115" t="s">
        <v>117</v>
      </c>
      <c r="U59" s="115"/>
      <c r="V59" s="115"/>
      <c r="W59" s="115"/>
      <c r="X59" s="116"/>
      <c r="Y59" s="117">
        <v>0</v>
      </c>
      <c r="Z59" s="118"/>
      <c r="AA59" s="68" t="s">
        <v>70</v>
      </c>
      <c r="AB59" s="66"/>
      <c r="AC59" s="68"/>
      <c r="AD59" s="115" t="s">
        <v>52</v>
      </c>
      <c r="AE59" s="115"/>
      <c r="AF59" s="116"/>
      <c r="AG59" s="165">
        <v>0</v>
      </c>
      <c r="AH59" s="166"/>
      <c r="AI59" s="167">
        <v>0</v>
      </c>
      <c r="AJ59" s="168"/>
      <c r="AK59" s="167">
        <v>0</v>
      </c>
      <c r="AL59" s="168"/>
      <c r="AM59" s="167">
        <v>0</v>
      </c>
      <c r="AN59" s="168"/>
      <c r="AO59" s="169">
        <v>0</v>
      </c>
      <c r="AP59" s="170"/>
      <c r="AQ59" s="1"/>
    </row>
    <row r="60" spans="1:43" ht="10.5">
      <c r="A60" s="1"/>
      <c r="B60" s="65"/>
      <c r="C60" s="65"/>
      <c r="D60" s="65"/>
      <c r="E60" s="65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6"/>
      <c r="W60" s="66"/>
      <c r="X60" s="4"/>
      <c r="Y60" s="4"/>
      <c r="Z60" s="4"/>
      <c r="AA60" s="4"/>
      <c r="AB60" s="4"/>
      <c r="AC60" s="1"/>
      <c r="AD60" s="1"/>
      <c r="AE60" s="1"/>
      <c r="AF60" s="3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1"/>
    </row>
    <row r="61" spans="1:43" ht="10.5">
      <c r="A61" s="1"/>
      <c r="B61" s="65"/>
      <c r="C61" s="65"/>
      <c r="D61" s="65"/>
      <c r="E61" s="65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66"/>
      <c r="W61" s="66"/>
      <c r="X61" s="4"/>
      <c r="Y61" s="4"/>
      <c r="Z61" s="4"/>
      <c r="AA61" s="4"/>
      <c r="AB61" s="4"/>
      <c r="AC61" s="1"/>
      <c r="AD61" s="1"/>
      <c r="AE61" s="1"/>
      <c r="AF61" s="3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1"/>
    </row>
    <row r="62" spans="1:43" ht="10.5">
      <c r="A62" s="7"/>
      <c r="B62" s="1"/>
      <c r="C62" s="109" t="s">
        <v>48</v>
      </c>
      <c r="D62" s="109"/>
      <c r="E62" s="109"/>
      <c r="F62" s="109"/>
      <c r="G62" s="4"/>
      <c r="H62" s="4"/>
      <c r="I62" s="110" t="s">
        <v>108</v>
      </c>
      <c r="J62" s="110"/>
      <c r="K62" s="110"/>
      <c r="L62" s="110"/>
      <c r="M62" s="110" t="s">
        <v>49</v>
      </c>
      <c r="N62" s="110"/>
      <c r="O62" s="110"/>
      <c r="P62" s="110"/>
      <c r="Q62" s="110"/>
      <c r="R62" s="110" t="s">
        <v>50</v>
      </c>
      <c r="S62" s="110"/>
      <c r="T62" s="110"/>
      <c r="U62" s="110"/>
      <c r="V62" s="110"/>
      <c r="W62" s="66"/>
      <c r="X62" s="66"/>
      <c r="Y62" s="110" t="s">
        <v>51</v>
      </c>
      <c r="Z62" s="110"/>
      <c r="AA62" s="110"/>
      <c r="AB62" s="110"/>
      <c r="AC62" s="110"/>
      <c r="AD62" s="1"/>
      <c r="AE62" s="1"/>
      <c r="AF62" s="3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1"/>
    </row>
    <row r="63" spans="1:43" ht="10.5">
      <c r="A63" s="7"/>
      <c r="B63" s="5" t="s">
        <v>73</v>
      </c>
      <c r="C63" s="123">
        <f>O9</f>
        <v>581000</v>
      </c>
      <c r="D63" s="123"/>
      <c r="E63" s="123"/>
      <c r="F63" s="123"/>
      <c r="G63" s="114" t="s">
        <v>53</v>
      </c>
      <c r="H63" s="114"/>
      <c r="I63" s="7" t="s">
        <v>66</v>
      </c>
      <c r="J63" s="124">
        <v>95</v>
      </c>
      <c r="K63" s="125"/>
      <c r="L63" s="7" t="s">
        <v>67</v>
      </c>
      <c r="M63" s="7" t="s">
        <v>66</v>
      </c>
      <c r="N63" s="126">
        <f>ROUND($Y$59/12*AG59+100,1)</f>
        <v>100</v>
      </c>
      <c r="O63" s="126"/>
      <c r="P63" s="7" t="s">
        <v>67</v>
      </c>
      <c r="Q63" s="7" t="s">
        <v>66</v>
      </c>
      <c r="R63" s="121">
        <f>100+$AE$58</f>
        <v>102.5</v>
      </c>
      <c r="S63" s="121"/>
      <c r="T63" s="7" t="s">
        <v>68</v>
      </c>
      <c r="U63" s="121">
        <f>100+AG58</f>
        <v>117</v>
      </c>
      <c r="V63" s="121"/>
      <c r="W63" s="7" t="s">
        <v>69</v>
      </c>
      <c r="X63" s="122">
        <f>IF(U63=0,0,ROUND(C63*J63*N63*R63/U63/10000,-3))</f>
        <v>484000</v>
      </c>
      <c r="Y63" s="122"/>
      <c r="Z63" s="122"/>
      <c r="AA63" s="122"/>
      <c r="AB63" s="114" t="s">
        <v>53</v>
      </c>
      <c r="AC63" s="114"/>
      <c r="AD63" s="114"/>
      <c r="AE63" s="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</row>
    <row r="64" spans="1:43" ht="10.5">
      <c r="A64" s="7"/>
      <c r="B64" s="5" t="s">
        <v>74</v>
      </c>
      <c r="C64" s="123">
        <f>O10</f>
        <v>581000</v>
      </c>
      <c r="D64" s="123"/>
      <c r="E64" s="123"/>
      <c r="F64" s="123"/>
      <c r="G64" s="114" t="s">
        <v>53</v>
      </c>
      <c r="H64" s="114"/>
      <c r="I64" s="7" t="s">
        <v>66</v>
      </c>
      <c r="J64" s="124">
        <v>95</v>
      </c>
      <c r="K64" s="125"/>
      <c r="L64" s="7" t="s">
        <v>67</v>
      </c>
      <c r="M64" s="7" t="s">
        <v>66</v>
      </c>
      <c r="N64" s="126">
        <f>ROUND($Y$59/12*AI59+100,1)</f>
        <v>100</v>
      </c>
      <c r="O64" s="126"/>
      <c r="P64" s="7" t="s">
        <v>67</v>
      </c>
      <c r="Q64" s="7" t="s">
        <v>66</v>
      </c>
      <c r="R64" s="121">
        <f>100+$AE$58</f>
        <v>102.5</v>
      </c>
      <c r="S64" s="121"/>
      <c r="T64" s="7" t="s">
        <v>68</v>
      </c>
      <c r="U64" s="121">
        <f>100+AI58</f>
        <v>104.5</v>
      </c>
      <c r="V64" s="121"/>
      <c r="W64" s="7" t="s">
        <v>69</v>
      </c>
      <c r="X64" s="122">
        <f>IF(U64=0,0,ROUND(C64*J64*N64*R64/U64/10000,-3))</f>
        <v>541000</v>
      </c>
      <c r="Y64" s="122"/>
      <c r="Z64" s="122"/>
      <c r="AA64" s="122"/>
      <c r="AB64" s="114" t="s">
        <v>53</v>
      </c>
      <c r="AC64" s="114"/>
      <c r="AD64" s="114"/>
      <c r="AE64" s="1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1:43" ht="10.5">
      <c r="A65" s="7"/>
      <c r="B65" s="5" t="s">
        <v>75</v>
      </c>
      <c r="C65" s="123">
        <f>O11</f>
        <v>581000</v>
      </c>
      <c r="D65" s="123"/>
      <c r="E65" s="123"/>
      <c r="F65" s="123"/>
      <c r="G65" s="114" t="s">
        <v>53</v>
      </c>
      <c r="H65" s="114"/>
      <c r="I65" s="7" t="s">
        <v>66</v>
      </c>
      <c r="J65" s="124">
        <v>95</v>
      </c>
      <c r="K65" s="125"/>
      <c r="L65" s="7" t="s">
        <v>67</v>
      </c>
      <c r="M65" s="7" t="s">
        <v>66</v>
      </c>
      <c r="N65" s="126">
        <f>ROUND($Y$59/12*AK59+100,1)</f>
        <v>100</v>
      </c>
      <c r="O65" s="126"/>
      <c r="P65" s="7" t="s">
        <v>67</v>
      </c>
      <c r="Q65" s="7" t="s">
        <v>66</v>
      </c>
      <c r="R65" s="121">
        <f>100+$AE$58</f>
        <v>102.5</v>
      </c>
      <c r="S65" s="121"/>
      <c r="T65" s="7" t="s">
        <v>68</v>
      </c>
      <c r="U65" s="121">
        <f>100+AK58</f>
        <v>104.5</v>
      </c>
      <c r="V65" s="121"/>
      <c r="W65" s="7" t="s">
        <v>69</v>
      </c>
      <c r="X65" s="122">
        <f>IF(U65=0,0,ROUND(C65*J65*N65*R65/U65/10000,-3))</f>
        <v>541000</v>
      </c>
      <c r="Y65" s="122"/>
      <c r="Z65" s="122"/>
      <c r="AA65" s="122"/>
      <c r="AB65" s="114" t="s">
        <v>53</v>
      </c>
      <c r="AC65" s="114"/>
      <c r="AD65" s="114"/>
      <c r="AE65" s="1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</row>
    <row r="66" spans="1:43" ht="10.5">
      <c r="A66" s="7"/>
      <c r="B66" s="5" t="s">
        <v>112</v>
      </c>
      <c r="C66" s="123">
        <f>O12</f>
        <v>531000</v>
      </c>
      <c r="D66" s="123"/>
      <c r="E66" s="123"/>
      <c r="F66" s="123"/>
      <c r="G66" s="114" t="s">
        <v>53</v>
      </c>
      <c r="H66" s="114"/>
      <c r="I66" s="7" t="s">
        <v>66</v>
      </c>
      <c r="J66" s="124">
        <v>95</v>
      </c>
      <c r="K66" s="125"/>
      <c r="L66" s="7" t="s">
        <v>67</v>
      </c>
      <c r="M66" s="7" t="s">
        <v>66</v>
      </c>
      <c r="N66" s="126">
        <f>ROUND($Y$59/12*AM59+100,1)</f>
        <v>100</v>
      </c>
      <c r="O66" s="126"/>
      <c r="P66" s="7" t="s">
        <v>67</v>
      </c>
      <c r="Q66" s="7" t="s">
        <v>66</v>
      </c>
      <c r="R66" s="121">
        <f>100+$AE$58</f>
        <v>102.5</v>
      </c>
      <c r="S66" s="121"/>
      <c r="T66" s="7" t="s">
        <v>68</v>
      </c>
      <c r="U66" s="121">
        <f>100+AM58</f>
        <v>104.5</v>
      </c>
      <c r="V66" s="121"/>
      <c r="W66" s="7" t="s">
        <v>69</v>
      </c>
      <c r="X66" s="122">
        <f>IF(U66=0,0,ROUND(C66*J66*N66*R66/U66/10000,-3))</f>
        <v>495000</v>
      </c>
      <c r="Y66" s="122"/>
      <c r="Z66" s="122"/>
      <c r="AA66" s="122"/>
      <c r="AB66" s="114" t="s">
        <v>53</v>
      </c>
      <c r="AC66" s="114"/>
      <c r="AD66" s="114"/>
      <c r="AE66" s="3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</row>
    <row r="67" spans="1:43" ht="10.5">
      <c r="A67" s="7"/>
      <c r="B67" s="5" t="s">
        <v>113</v>
      </c>
      <c r="C67" s="123">
        <f>O13</f>
        <v>474000</v>
      </c>
      <c r="D67" s="123"/>
      <c r="E67" s="123"/>
      <c r="F67" s="123"/>
      <c r="G67" s="114" t="s">
        <v>53</v>
      </c>
      <c r="H67" s="114"/>
      <c r="I67" s="7" t="s">
        <v>66</v>
      </c>
      <c r="J67" s="124">
        <v>95</v>
      </c>
      <c r="K67" s="125"/>
      <c r="L67" s="7" t="s">
        <v>67</v>
      </c>
      <c r="M67" s="7" t="s">
        <v>66</v>
      </c>
      <c r="N67" s="126">
        <f>ROUND($Y$59/12*AO59+100,1)</f>
        <v>100</v>
      </c>
      <c r="O67" s="126"/>
      <c r="P67" s="7" t="s">
        <v>67</v>
      </c>
      <c r="Q67" s="7" t="s">
        <v>66</v>
      </c>
      <c r="R67" s="121">
        <f>100+$AE$58</f>
        <v>102.5</v>
      </c>
      <c r="S67" s="121"/>
      <c r="T67" s="69" t="s">
        <v>68</v>
      </c>
      <c r="U67" s="161">
        <f>100+AO58</f>
        <v>98.5</v>
      </c>
      <c r="V67" s="161"/>
      <c r="W67" s="69" t="s">
        <v>69</v>
      </c>
      <c r="X67" s="162">
        <f>IF(U67=0,0,ROUND(C67*J67*N67*R67/U67/10000,-3))</f>
        <v>469000</v>
      </c>
      <c r="Y67" s="162"/>
      <c r="Z67" s="162"/>
      <c r="AA67" s="162"/>
      <c r="AB67" s="160" t="s">
        <v>53</v>
      </c>
      <c r="AC67" s="160"/>
      <c r="AD67" s="160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5"/>
      <c r="AQ67" s="1"/>
    </row>
    <row r="68" spans="1:43" ht="10.5">
      <c r="A68" s="7"/>
      <c r="B68" s="1"/>
      <c r="C68" s="1"/>
      <c r="D68" s="1"/>
      <c r="E68" s="1"/>
      <c r="F68" s="1"/>
      <c r="G68" s="1"/>
      <c r="H68" s="1"/>
      <c r="I68" s="1"/>
      <c r="J68" s="3"/>
      <c r="K68" s="3"/>
      <c r="L68" s="14"/>
      <c r="M68" s="3"/>
      <c r="N68" s="3"/>
      <c r="O68" s="3"/>
      <c r="P68" s="3"/>
      <c r="Q68" s="3"/>
      <c r="R68" s="15"/>
      <c r="S68" s="15"/>
      <c r="T68" s="15">
        <f>IF(X63&gt;0,1,0)+IF(X64&gt;0,1,0)+IF(X65&gt;0,1,0)+IF(X66&gt;0,1,0)+IF(X67&gt;0,1,0)</f>
        <v>5</v>
      </c>
      <c r="U68" s="15" t="s">
        <v>54</v>
      </c>
      <c r="V68" s="119" t="s">
        <v>55</v>
      </c>
      <c r="W68" s="119"/>
      <c r="X68" s="120">
        <f>IF(T68=0,0,ROUND(SUM(X63:AA67)/T68,-3))</f>
        <v>506000</v>
      </c>
      <c r="Y68" s="120"/>
      <c r="Z68" s="120"/>
      <c r="AA68" s="120"/>
      <c r="AB68" s="114" t="s">
        <v>53</v>
      </c>
      <c r="AC68" s="114"/>
      <c r="AD68" s="114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"/>
    </row>
    <row r="69" spans="1:43" ht="10.5">
      <c r="A69" s="7"/>
      <c r="B69" s="1"/>
      <c r="C69" s="1"/>
      <c r="D69" s="1"/>
      <c r="E69" s="1"/>
      <c r="F69" s="1"/>
      <c r="G69" s="1"/>
      <c r="H69" s="1"/>
      <c r="I69" s="1"/>
      <c r="J69" s="3"/>
      <c r="K69" s="3"/>
      <c r="L69" s="14"/>
      <c r="M69" s="3"/>
      <c r="N69" s="3"/>
      <c r="O69" s="3"/>
      <c r="P69" s="3"/>
      <c r="Q69" s="3"/>
      <c r="R69" s="15"/>
      <c r="S69" s="15"/>
      <c r="T69" s="15"/>
      <c r="U69" s="15"/>
      <c r="V69" s="15"/>
      <c r="W69" s="15"/>
      <c r="X69" s="16"/>
      <c r="Y69" s="16"/>
      <c r="Z69" s="16"/>
      <c r="AA69" s="16"/>
      <c r="AB69" s="6"/>
      <c r="AC69" s="6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"/>
    </row>
    <row r="70" spans="1:43" ht="10.5">
      <c r="A70" s="7"/>
      <c r="B70" s="1"/>
      <c r="C70" s="1"/>
      <c r="D70" s="156" t="s">
        <v>71</v>
      </c>
      <c r="E70" s="156"/>
      <c r="F70" s="156"/>
      <c r="G70" s="156"/>
      <c r="H70" s="156"/>
      <c r="I70" s="156"/>
      <c r="J70" s="158">
        <f>X68</f>
        <v>506000</v>
      </c>
      <c r="K70" s="158"/>
      <c r="L70" s="158"/>
      <c r="M70" s="158"/>
      <c r="N70" s="159" t="s">
        <v>53</v>
      </c>
      <c r="O70" s="159"/>
      <c r="P70" s="159"/>
      <c r="Q70" s="156" t="s">
        <v>66</v>
      </c>
      <c r="R70" s="149">
        <v>75</v>
      </c>
      <c r="S70" s="150"/>
      <c r="T70" s="151"/>
      <c r="U70" s="155" t="s">
        <v>72</v>
      </c>
      <c r="V70" s="156" t="s">
        <v>69</v>
      </c>
      <c r="W70" s="157">
        <f>ROUND(J70*R70,-4)</f>
        <v>37950000</v>
      </c>
      <c r="X70" s="157"/>
      <c r="Y70" s="157"/>
      <c r="Z70" s="157"/>
      <c r="AA70" s="157"/>
      <c r="AB70" s="157"/>
      <c r="AC70" s="140" t="s">
        <v>56</v>
      </c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10.5">
      <c r="A71" s="7"/>
      <c r="B71" s="1"/>
      <c r="C71" s="1"/>
      <c r="D71" s="156"/>
      <c r="E71" s="156"/>
      <c r="F71" s="156"/>
      <c r="G71" s="156"/>
      <c r="H71" s="156"/>
      <c r="I71" s="156"/>
      <c r="J71" s="158"/>
      <c r="K71" s="158"/>
      <c r="L71" s="158"/>
      <c r="M71" s="158"/>
      <c r="N71" s="159"/>
      <c r="O71" s="159"/>
      <c r="P71" s="159"/>
      <c r="Q71" s="156"/>
      <c r="R71" s="152"/>
      <c r="S71" s="153"/>
      <c r="T71" s="154"/>
      <c r="U71" s="155"/>
      <c r="V71" s="156"/>
      <c r="W71" s="157"/>
      <c r="X71" s="157"/>
      <c r="Y71" s="157"/>
      <c r="Z71" s="157"/>
      <c r="AA71" s="157"/>
      <c r="AB71" s="157"/>
      <c r="AC71" s="140"/>
      <c r="AD71" s="1"/>
      <c r="AE71" s="1"/>
      <c r="AF71" s="1"/>
      <c r="AG71" s="1"/>
      <c r="AH71" s="7"/>
      <c r="AI71" s="7"/>
      <c r="AJ71" s="7"/>
      <c r="AK71" s="7"/>
      <c r="AL71" s="7"/>
      <c r="AM71" s="7"/>
      <c r="AN71" s="7"/>
      <c r="AO71" s="7"/>
      <c r="AP71" s="7"/>
      <c r="AQ71" s="1"/>
    </row>
    <row r="72" spans="1:43" ht="10.5">
      <c r="A72" s="1"/>
      <c r="B72" s="1"/>
      <c r="C72" s="17"/>
      <c r="D72" s="17"/>
      <c r="E72" s="17"/>
      <c r="F72" s="17"/>
      <c r="G72" s="17"/>
      <c r="H72" s="17"/>
      <c r="I72" s="18"/>
      <c r="J72" s="18"/>
      <c r="K72" s="18"/>
      <c r="L72" s="18"/>
      <c r="M72" s="19"/>
      <c r="N72" s="19"/>
      <c r="O72" s="19"/>
      <c r="P72" s="17"/>
      <c r="Q72" s="23"/>
      <c r="R72" s="23"/>
      <c r="S72" s="23"/>
      <c r="T72" s="20"/>
      <c r="U72" s="17"/>
      <c r="V72" s="21"/>
      <c r="W72" s="21"/>
      <c r="X72" s="21"/>
      <c r="Y72" s="21"/>
      <c r="Z72" s="21"/>
      <c r="AA72" s="21"/>
      <c r="AB72" s="22"/>
      <c r="AC72" s="1"/>
      <c r="AD72" s="1"/>
      <c r="AE72" s="1"/>
      <c r="AF72" s="1"/>
      <c r="AG72" s="1"/>
      <c r="AH72" s="7"/>
      <c r="AI72" s="7"/>
      <c r="AJ72" s="7"/>
      <c r="AK72" s="7"/>
      <c r="AL72" s="7"/>
      <c r="AM72" s="7"/>
      <c r="AN72" s="7"/>
      <c r="AO72" s="7"/>
      <c r="AP72" s="7"/>
      <c r="AQ72" s="1"/>
    </row>
    <row r="73" spans="1:43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10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</row>
    <row r="75" spans="1:43" ht="10.5">
      <c r="A75" s="7"/>
      <c r="B75" s="7"/>
      <c r="C75" s="7"/>
      <c r="D75" s="7"/>
      <c r="E75" s="7"/>
      <c r="F75" s="7"/>
      <c r="G75" s="78"/>
      <c r="H75" s="79"/>
      <c r="I75" s="79"/>
      <c r="J75" s="79"/>
      <c r="K75" s="79"/>
      <c r="L75" s="79"/>
      <c r="M75" s="218" t="s">
        <v>119</v>
      </c>
      <c r="N75" s="218"/>
      <c r="O75" s="218"/>
      <c r="P75" s="218"/>
      <c r="Q75" s="218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80"/>
      <c r="AL75" s="7"/>
      <c r="AM75" s="7"/>
      <c r="AN75" s="7"/>
      <c r="AO75" s="7"/>
      <c r="AP75" s="7"/>
      <c r="AQ75" s="7"/>
    </row>
    <row r="76" spans="1:43" ht="14.25">
      <c r="A76" s="7"/>
      <c r="B76" s="7"/>
      <c r="C76" s="7"/>
      <c r="D76" s="7"/>
      <c r="E76" s="7"/>
      <c r="F76" s="7"/>
      <c r="G76" s="81"/>
      <c r="H76" s="82"/>
      <c r="I76" s="82"/>
      <c r="J76" s="82"/>
      <c r="K76" s="82"/>
      <c r="L76" s="82"/>
      <c r="M76" s="219" t="s">
        <v>120</v>
      </c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20" t="s">
        <v>121</v>
      </c>
      <c r="Z76" s="220"/>
      <c r="AA76" s="220"/>
      <c r="AB76" s="220"/>
      <c r="AC76" s="220"/>
      <c r="AD76" s="220"/>
      <c r="AE76" s="220"/>
      <c r="AF76" s="220"/>
      <c r="AG76" s="82"/>
      <c r="AH76" s="82"/>
      <c r="AI76" s="82"/>
      <c r="AJ76" s="82"/>
      <c r="AK76" s="83"/>
      <c r="AL76" s="7"/>
      <c r="AM76" s="7"/>
      <c r="AN76" s="7"/>
      <c r="AO76" s="7"/>
      <c r="AP76" s="7"/>
      <c r="AQ76" s="7"/>
    </row>
    <row r="77" spans="1:43" ht="12.75">
      <c r="A77" s="7"/>
      <c r="B77" s="7"/>
      <c r="C77" s="7"/>
      <c r="D77" s="7"/>
      <c r="E77" s="7"/>
      <c r="F77" s="7"/>
      <c r="G77" s="81"/>
      <c r="H77" s="82"/>
      <c r="I77" s="82"/>
      <c r="J77" s="82"/>
      <c r="K77" s="82"/>
      <c r="L77" s="82"/>
      <c r="M77" s="214" t="s">
        <v>122</v>
      </c>
      <c r="N77" s="214"/>
      <c r="O77" s="214"/>
      <c r="P77" s="214"/>
      <c r="Q77" s="215" t="s">
        <v>123</v>
      </c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82"/>
      <c r="AF77" s="82"/>
      <c r="AG77" s="82"/>
      <c r="AH77" s="82"/>
      <c r="AI77" s="82"/>
      <c r="AJ77" s="82"/>
      <c r="AK77" s="83"/>
      <c r="AL77" s="7"/>
      <c r="AM77" s="7"/>
      <c r="AN77" s="7"/>
      <c r="AO77" s="7"/>
      <c r="AP77" s="7"/>
      <c r="AQ77" s="7"/>
    </row>
    <row r="78" spans="1:43" ht="12.75">
      <c r="A78" s="7"/>
      <c r="B78" s="7"/>
      <c r="C78" s="7"/>
      <c r="D78" s="7"/>
      <c r="E78" s="7"/>
      <c r="F78" s="7"/>
      <c r="G78" s="84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216" t="s">
        <v>124</v>
      </c>
      <c r="W78" s="216"/>
      <c r="X78" s="216"/>
      <c r="Y78" s="217" t="s">
        <v>125</v>
      </c>
      <c r="Z78" s="217"/>
      <c r="AA78" s="217"/>
      <c r="AB78" s="217"/>
      <c r="AC78" s="217"/>
      <c r="AD78" s="217"/>
      <c r="AE78" s="217"/>
      <c r="AF78" s="217"/>
      <c r="AG78" s="217"/>
      <c r="AH78" s="85"/>
      <c r="AI78" s="85"/>
      <c r="AJ78" s="85"/>
      <c r="AK78" s="87"/>
      <c r="AL78" s="7"/>
      <c r="AM78" s="7"/>
      <c r="AN78" s="7"/>
      <c r="AO78" s="7"/>
      <c r="AP78" s="7"/>
      <c r="AQ78" s="7"/>
    </row>
    <row r="79" spans="1:43" ht="10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</row>
    <row r="80" spans="1:43" ht="10.5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</row>
    <row r="81" spans="1:43" ht="10.5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</row>
    <row r="82" spans="1:43" ht="14.2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</row>
    <row r="83" spans="1:43" ht="14.25">
      <c r="A83" s="72"/>
      <c r="B83" s="72"/>
      <c r="C83" s="73" t="s">
        <v>126</v>
      </c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</row>
    <row r="84" spans="1:43" ht="14.25">
      <c r="A84" s="72"/>
      <c r="B84" s="72"/>
      <c r="C84" s="74"/>
      <c r="D84" s="255" t="s">
        <v>127</v>
      </c>
      <c r="E84" s="255"/>
      <c r="F84" s="255"/>
      <c r="G84" s="255"/>
      <c r="H84" s="255"/>
      <c r="I84" s="255"/>
      <c r="J84" s="255"/>
      <c r="K84" s="255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</row>
    <row r="85" spans="1:43" ht="14.25">
      <c r="A85" s="72"/>
      <c r="B85" s="72"/>
      <c r="C85" s="74"/>
      <c r="D85" s="255" t="s">
        <v>128</v>
      </c>
      <c r="E85" s="255"/>
      <c r="F85" s="255"/>
      <c r="G85" s="255"/>
      <c r="H85" s="255"/>
      <c r="I85" s="255"/>
      <c r="J85" s="255"/>
      <c r="K85" s="255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</row>
    <row r="86" spans="1:43" ht="14.25">
      <c r="A86" s="72"/>
      <c r="B86" s="72"/>
      <c r="C86" s="74"/>
      <c r="D86" s="255" t="s">
        <v>129</v>
      </c>
      <c r="E86" s="255"/>
      <c r="F86" s="255"/>
      <c r="G86" s="255"/>
      <c r="H86" s="255"/>
      <c r="I86" s="255"/>
      <c r="J86" s="255"/>
      <c r="K86" s="255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</row>
    <row r="87" spans="1:43" ht="14.25">
      <c r="A87" s="72"/>
      <c r="B87" s="72"/>
      <c r="C87" s="74"/>
      <c r="D87" s="255" t="s">
        <v>130</v>
      </c>
      <c r="E87" s="255"/>
      <c r="F87" s="255"/>
      <c r="G87" s="255"/>
      <c r="H87" s="255"/>
      <c r="I87" s="255"/>
      <c r="J87" s="255"/>
      <c r="K87" s="255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7"/>
      <c r="AH87" s="77"/>
      <c r="AI87" s="77"/>
      <c r="AJ87" s="77"/>
      <c r="AK87" s="77"/>
      <c r="AL87" s="77"/>
      <c r="AM87" s="77"/>
      <c r="AN87" s="77"/>
      <c r="AO87" s="77"/>
      <c r="AP87" s="77"/>
      <c r="AQ87" s="77"/>
    </row>
    <row r="88" spans="1:43" ht="14.25">
      <c r="A88" s="72"/>
      <c r="B88" s="72"/>
      <c r="C88" s="74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</row>
    <row r="89" spans="1:43" ht="14.25">
      <c r="A89" s="72"/>
      <c r="B89" s="72"/>
      <c r="C89" s="75" t="s">
        <v>131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</row>
    <row r="90" spans="1:43" ht="14.25">
      <c r="A90" s="72"/>
      <c r="B90" s="72"/>
      <c r="C90" s="76" t="s">
        <v>132</v>
      </c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</row>
    <row r="91" spans="1:43" ht="14.25">
      <c r="A91" s="72"/>
      <c r="B91" s="72"/>
      <c r="C91" s="76" t="s">
        <v>137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</row>
    <row r="92" spans="1:43" ht="14.25">
      <c r="A92" s="72"/>
      <c r="B92" s="72"/>
      <c r="C92" s="76" t="s">
        <v>138</v>
      </c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</row>
    <row r="93" spans="1:43" ht="14.25">
      <c r="A93" s="72"/>
      <c r="B93" s="72"/>
      <c r="C93" s="76" t="s">
        <v>139</v>
      </c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</row>
    <row r="94" spans="1:43" ht="14.25">
      <c r="A94" s="72"/>
      <c r="B94" s="72"/>
      <c r="C94" s="75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</row>
    <row r="95" spans="1:43" ht="14.25">
      <c r="A95" s="72"/>
      <c r="B95" s="72"/>
      <c r="C95" s="100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9"/>
      <c r="AH95" s="89"/>
      <c r="AI95" s="89"/>
      <c r="AJ95" s="89"/>
      <c r="AK95" s="89"/>
      <c r="AL95" s="89"/>
      <c r="AM95" s="89"/>
      <c r="AN95" s="89"/>
      <c r="AO95" s="90"/>
      <c r="AP95" s="77"/>
      <c r="AQ95" s="77"/>
    </row>
    <row r="96" spans="1:43" ht="14.25">
      <c r="A96" s="72"/>
      <c r="B96" s="92"/>
      <c r="C96" s="98"/>
      <c r="D96" s="97" t="s">
        <v>133</v>
      </c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71"/>
      <c r="AH96" s="71"/>
      <c r="AI96" s="71"/>
      <c r="AJ96" s="71"/>
      <c r="AK96" s="71"/>
      <c r="AL96" s="71"/>
      <c r="AM96" s="71"/>
      <c r="AN96" s="71"/>
      <c r="AO96" s="93"/>
      <c r="AP96" s="77"/>
      <c r="AQ96" s="77"/>
    </row>
    <row r="97" spans="1:43" ht="14.25">
      <c r="A97" s="72"/>
      <c r="B97" s="92"/>
      <c r="C97" s="98"/>
      <c r="D97" s="91" t="s">
        <v>134</v>
      </c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71"/>
      <c r="AH97" s="71"/>
      <c r="AI97" s="71"/>
      <c r="AJ97" s="71"/>
      <c r="AK97" s="71"/>
      <c r="AL97" s="71"/>
      <c r="AM97" s="71"/>
      <c r="AN97" s="71"/>
      <c r="AO97" s="93"/>
      <c r="AP97" s="77"/>
      <c r="AQ97" s="77"/>
    </row>
    <row r="98" spans="1:43" ht="14.25">
      <c r="A98" s="72"/>
      <c r="B98" s="92"/>
      <c r="C98" s="98"/>
      <c r="D98" s="91" t="s">
        <v>135</v>
      </c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71"/>
      <c r="AH98" s="71"/>
      <c r="AI98" s="71"/>
      <c r="AJ98" s="71"/>
      <c r="AK98" s="71"/>
      <c r="AL98" s="71"/>
      <c r="AM98" s="71"/>
      <c r="AN98" s="71"/>
      <c r="AO98" s="93"/>
      <c r="AP98" s="77"/>
      <c r="AQ98" s="77"/>
    </row>
    <row r="99" spans="1:43" ht="14.25">
      <c r="A99" s="72"/>
      <c r="B99" s="92"/>
      <c r="C99" s="98"/>
      <c r="D99" s="91" t="s">
        <v>136</v>
      </c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71"/>
      <c r="AH99" s="71"/>
      <c r="AI99" s="71"/>
      <c r="AJ99" s="71"/>
      <c r="AK99" s="71"/>
      <c r="AL99" s="71"/>
      <c r="AM99" s="71"/>
      <c r="AN99" s="71"/>
      <c r="AO99" s="93"/>
      <c r="AP99" s="77"/>
      <c r="AQ99" s="77"/>
    </row>
    <row r="100" spans="1:43" ht="14.25">
      <c r="A100" s="72"/>
      <c r="B100" s="92"/>
      <c r="C100" s="99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5"/>
      <c r="AH100" s="95"/>
      <c r="AI100" s="95"/>
      <c r="AJ100" s="95"/>
      <c r="AK100" s="95"/>
      <c r="AL100" s="95"/>
      <c r="AM100" s="95"/>
      <c r="AN100" s="95"/>
      <c r="AO100" s="96"/>
      <c r="AP100" s="77"/>
      <c r="AQ100" s="77"/>
    </row>
    <row r="101" spans="1:43" ht="10.5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</row>
  </sheetData>
  <sheetProtection password="CC71" sheet="1" objects="1" scenarios="1"/>
  <mergeCells count="351">
    <mergeCell ref="D84:K84"/>
    <mergeCell ref="D85:K85"/>
    <mergeCell ref="D86:K86"/>
    <mergeCell ref="D87:K87"/>
    <mergeCell ref="AG54:AH55"/>
    <mergeCell ref="AM54:AN55"/>
    <mergeCell ref="AO54:AP55"/>
    <mergeCell ref="K55:M55"/>
    <mergeCell ref="N55:P55"/>
    <mergeCell ref="Q55:S55"/>
    <mergeCell ref="T55:V55"/>
    <mergeCell ref="W55:Y55"/>
    <mergeCell ref="AI54:AJ55"/>
    <mergeCell ref="AK54:AL55"/>
    <mergeCell ref="AE17:AF18"/>
    <mergeCell ref="AG17:AH18"/>
    <mergeCell ref="AM17:AN18"/>
    <mergeCell ref="J11:L11"/>
    <mergeCell ref="O11:R11"/>
    <mergeCell ref="S11:T11"/>
    <mergeCell ref="C5:F5"/>
    <mergeCell ref="G5:J5"/>
    <mergeCell ref="B17:J18"/>
    <mergeCell ref="K17:AD17"/>
    <mergeCell ref="C8:F8"/>
    <mergeCell ref="J8:L8"/>
    <mergeCell ref="O8:R8"/>
    <mergeCell ref="C9:G9"/>
    <mergeCell ref="J9:L9"/>
    <mergeCell ref="O9:R9"/>
    <mergeCell ref="AO17:AP18"/>
    <mergeCell ref="K18:AD18"/>
    <mergeCell ref="B19:D19"/>
    <mergeCell ref="E19:E20"/>
    <mergeCell ref="AE19:AF20"/>
    <mergeCell ref="AG19:AH20"/>
    <mergeCell ref="AM19:AN20"/>
    <mergeCell ref="AO19:AP20"/>
    <mergeCell ref="L20:M20"/>
    <mergeCell ref="Q20:R20"/>
    <mergeCell ref="V20:W20"/>
    <mergeCell ref="AA20:AB20"/>
    <mergeCell ref="E21:E24"/>
    <mergeCell ref="F21:F24"/>
    <mergeCell ref="AQ21:AQ24"/>
    <mergeCell ref="L22:M22"/>
    <mergeCell ref="S22:U22"/>
    <mergeCell ref="AA22:AB22"/>
    <mergeCell ref="AA24:AB24"/>
    <mergeCell ref="AE21:AF24"/>
    <mergeCell ref="AG21:AH24"/>
    <mergeCell ref="AM21:AN24"/>
    <mergeCell ref="AO21:AP24"/>
    <mergeCell ref="B23:D24"/>
    <mergeCell ref="L24:M24"/>
    <mergeCell ref="Q24:R24"/>
    <mergeCell ref="V24:W24"/>
    <mergeCell ref="AG25:AH26"/>
    <mergeCell ref="AM25:AN26"/>
    <mergeCell ref="AO25:AP26"/>
    <mergeCell ref="L26:N26"/>
    <mergeCell ref="S26:U26"/>
    <mergeCell ref="Z26:AB26"/>
    <mergeCell ref="L25:N25"/>
    <mergeCell ref="S25:U25"/>
    <mergeCell ref="Z25:AB25"/>
    <mergeCell ref="AE25:AF26"/>
    <mergeCell ref="M27:N27"/>
    <mergeCell ref="O27:P27"/>
    <mergeCell ref="Q27:R27"/>
    <mergeCell ref="C44:J44"/>
    <mergeCell ref="K32:L32"/>
    <mergeCell ref="K34:L34"/>
    <mergeCell ref="M34:N34"/>
    <mergeCell ref="O34:P34"/>
    <mergeCell ref="Q34:R34"/>
    <mergeCell ref="B36:D37"/>
    <mergeCell ref="S27:T27"/>
    <mergeCell ref="U27:V27"/>
    <mergeCell ref="W27:X27"/>
    <mergeCell ref="Y27:Z27"/>
    <mergeCell ref="AA27:AB27"/>
    <mergeCell ref="AC27:AD27"/>
    <mergeCell ref="AE27:AF31"/>
    <mergeCell ref="AG27:AH31"/>
    <mergeCell ref="L28:AD28"/>
    <mergeCell ref="L29:AD29"/>
    <mergeCell ref="L30:AD30"/>
    <mergeCell ref="M31:AD31"/>
    <mergeCell ref="AM27:AN31"/>
    <mergeCell ref="AO27:AP31"/>
    <mergeCell ref="M75:Q75"/>
    <mergeCell ref="M76:X76"/>
    <mergeCell ref="Y76:AF76"/>
    <mergeCell ref="M33:N33"/>
    <mergeCell ref="AO32:AP37"/>
    <mergeCell ref="M32:N32"/>
    <mergeCell ref="O32:P32"/>
    <mergeCell ref="Q32:R32"/>
    <mergeCell ref="M77:P77"/>
    <mergeCell ref="Q77:AD77"/>
    <mergeCell ref="V78:X78"/>
    <mergeCell ref="Y78:AG78"/>
    <mergeCell ref="S32:T32"/>
    <mergeCell ref="U32:V32"/>
    <mergeCell ref="W32:AD33"/>
    <mergeCell ref="K33:L33"/>
    <mergeCell ref="O33:P33"/>
    <mergeCell ref="Q33:R33"/>
    <mergeCell ref="S33:T33"/>
    <mergeCell ref="U33:V33"/>
    <mergeCell ref="S34:T34"/>
    <mergeCell ref="U34:V34"/>
    <mergeCell ref="W34:X34"/>
    <mergeCell ref="Y34:Z34"/>
    <mergeCell ref="AA34:AD34"/>
    <mergeCell ref="K35:L35"/>
    <mergeCell ref="M35:N35"/>
    <mergeCell ref="O35:P35"/>
    <mergeCell ref="Q35:R35"/>
    <mergeCell ref="S35:T35"/>
    <mergeCell ref="U35:V35"/>
    <mergeCell ref="W35:X35"/>
    <mergeCell ref="Y35:Z35"/>
    <mergeCell ref="AA35:AD35"/>
    <mergeCell ref="K36:L36"/>
    <mergeCell ref="M36:N36"/>
    <mergeCell ref="O36:P36"/>
    <mergeCell ref="K37:L37"/>
    <mergeCell ref="M37:N37"/>
    <mergeCell ref="O37:P37"/>
    <mergeCell ref="Q37:R37"/>
    <mergeCell ref="AG38:AH45"/>
    <mergeCell ref="AM38:AN45"/>
    <mergeCell ref="Q36:R36"/>
    <mergeCell ref="S36:T36"/>
    <mergeCell ref="S37:T37"/>
    <mergeCell ref="AE32:AF37"/>
    <mergeCell ref="AG32:AH37"/>
    <mergeCell ref="AM32:AN37"/>
    <mergeCell ref="P41:Q42"/>
    <mergeCell ref="AC38:AD38"/>
    <mergeCell ref="B46:J47"/>
    <mergeCell ref="K46:N46"/>
    <mergeCell ref="O46:R46"/>
    <mergeCell ref="AA46:AD46"/>
    <mergeCell ref="AO38:AP45"/>
    <mergeCell ref="C39:I39"/>
    <mergeCell ref="L39:M40"/>
    <mergeCell ref="N39:O40"/>
    <mergeCell ref="P39:Q40"/>
    <mergeCell ref="L41:M42"/>
    <mergeCell ref="N41:O42"/>
    <mergeCell ref="Y42:Y43"/>
    <mergeCell ref="C42:I42"/>
    <mergeCell ref="AC42:AD42"/>
    <mergeCell ref="AE46:AF47"/>
    <mergeCell ref="L43:M44"/>
    <mergeCell ref="N43:O44"/>
    <mergeCell ref="P43:Q44"/>
    <mergeCell ref="AE38:AF45"/>
    <mergeCell ref="V40:W40"/>
    <mergeCell ref="Y40:Z40"/>
    <mergeCell ref="U41:V42"/>
    <mergeCell ref="Z41:AA42"/>
    <mergeCell ref="W42:W43"/>
    <mergeCell ref="AG46:AH47"/>
    <mergeCell ref="AM46:AN47"/>
    <mergeCell ref="AO46:AP47"/>
    <mergeCell ref="K47:N47"/>
    <mergeCell ref="O47:R47"/>
    <mergeCell ref="S47:V47"/>
    <mergeCell ref="W47:Z47"/>
    <mergeCell ref="AA47:AD47"/>
    <mergeCell ref="S46:V46"/>
    <mergeCell ref="W46:Z46"/>
    <mergeCell ref="AE48:AF49"/>
    <mergeCell ref="AG48:AH49"/>
    <mergeCell ref="B48:J49"/>
    <mergeCell ref="K48:N48"/>
    <mergeCell ref="O48:R48"/>
    <mergeCell ref="S48:V48"/>
    <mergeCell ref="AM48:AN49"/>
    <mergeCell ref="AO48:AP49"/>
    <mergeCell ref="K49:N49"/>
    <mergeCell ref="O49:R49"/>
    <mergeCell ref="S49:V49"/>
    <mergeCell ref="W49:Z49"/>
    <mergeCell ref="AA49:AD49"/>
    <mergeCell ref="AK48:AL49"/>
    <mergeCell ref="W48:Z48"/>
    <mergeCell ref="AA48:AD48"/>
    <mergeCell ref="AE50:AF51"/>
    <mergeCell ref="AG50:AH51"/>
    <mergeCell ref="B50:J51"/>
    <mergeCell ref="K50:N50"/>
    <mergeCell ref="O50:R50"/>
    <mergeCell ref="S50:V50"/>
    <mergeCell ref="AO50:AP51"/>
    <mergeCell ref="K51:N51"/>
    <mergeCell ref="O51:R51"/>
    <mergeCell ref="S51:V51"/>
    <mergeCell ref="W51:Z51"/>
    <mergeCell ref="AA51:AD51"/>
    <mergeCell ref="AI50:AJ51"/>
    <mergeCell ref="AK50:AL51"/>
    <mergeCell ref="W50:Z50"/>
    <mergeCell ref="AA50:AD50"/>
    <mergeCell ref="B52:J53"/>
    <mergeCell ref="K52:N52"/>
    <mergeCell ref="O52:R52"/>
    <mergeCell ref="S52:V52"/>
    <mergeCell ref="K53:N53"/>
    <mergeCell ref="O53:R53"/>
    <mergeCell ref="S53:V53"/>
    <mergeCell ref="AA53:AD53"/>
    <mergeCell ref="AI52:AJ53"/>
    <mergeCell ref="AK52:AL53"/>
    <mergeCell ref="W52:Z52"/>
    <mergeCell ref="AA52:AD52"/>
    <mergeCell ref="AE52:AF53"/>
    <mergeCell ref="AG52:AH53"/>
    <mergeCell ref="W53:Z53"/>
    <mergeCell ref="B56:J57"/>
    <mergeCell ref="AI27:AJ31"/>
    <mergeCell ref="AK27:AL31"/>
    <mergeCell ref="AI32:AJ37"/>
    <mergeCell ref="AK32:AL37"/>
    <mergeCell ref="AI38:AJ45"/>
    <mergeCell ref="AK38:AL45"/>
    <mergeCell ref="AI46:AJ47"/>
    <mergeCell ref="AK46:AL47"/>
    <mergeCell ref="AI48:AJ49"/>
    <mergeCell ref="AO56:AP57"/>
    <mergeCell ref="AI56:AJ57"/>
    <mergeCell ref="AK56:AL57"/>
    <mergeCell ref="AI21:AJ24"/>
    <mergeCell ref="AK21:AL24"/>
    <mergeCell ref="AI25:AJ26"/>
    <mergeCell ref="AK25:AL26"/>
    <mergeCell ref="AM52:AN53"/>
    <mergeCell ref="AO52:AP53"/>
    <mergeCell ref="AM50:AN51"/>
    <mergeCell ref="AE58:AF58"/>
    <mergeCell ref="AG58:AH58"/>
    <mergeCell ref="AM58:AN58"/>
    <mergeCell ref="AI17:AJ18"/>
    <mergeCell ref="AK17:AL18"/>
    <mergeCell ref="AI19:AJ20"/>
    <mergeCell ref="AK19:AL20"/>
    <mergeCell ref="AE56:AF57"/>
    <mergeCell ref="AG56:AH57"/>
    <mergeCell ref="AM56:AN57"/>
    <mergeCell ref="AO58:AP58"/>
    <mergeCell ref="AD59:AF59"/>
    <mergeCell ref="AG59:AH59"/>
    <mergeCell ref="AM59:AN59"/>
    <mergeCell ref="AO59:AP59"/>
    <mergeCell ref="AI58:AJ58"/>
    <mergeCell ref="AK58:AL58"/>
    <mergeCell ref="AI59:AJ59"/>
    <mergeCell ref="AK59:AL59"/>
    <mergeCell ref="AB58:AD58"/>
    <mergeCell ref="R63:S63"/>
    <mergeCell ref="U63:V63"/>
    <mergeCell ref="X63:AA63"/>
    <mergeCell ref="C63:F63"/>
    <mergeCell ref="G63:H63"/>
    <mergeCell ref="J63:K63"/>
    <mergeCell ref="N63:O63"/>
    <mergeCell ref="C67:F67"/>
    <mergeCell ref="G67:H67"/>
    <mergeCell ref="J67:K67"/>
    <mergeCell ref="N67:O67"/>
    <mergeCell ref="R65:S65"/>
    <mergeCell ref="C66:F66"/>
    <mergeCell ref="G66:H66"/>
    <mergeCell ref="J66:K66"/>
    <mergeCell ref="N66:O66"/>
    <mergeCell ref="AB66:AD66"/>
    <mergeCell ref="AB67:AD67"/>
    <mergeCell ref="R67:S67"/>
    <mergeCell ref="U67:V67"/>
    <mergeCell ref="X67:AA67"/>
    <mergeCell ref="R66:S66"/>
    <mergeCell ref="U66:V66"/>
    <mergeCell ref="X66:AA66"/>
    <mergeCell ref="D70:I71"/>
    <mergeCell ref="J70:M71"/>
    <mergeCell ref="N70:P71"/>
    <mergeCell ref="Q70:Q71"/>
    <mergeCell ref="R70:T71"/>
    <mergeCell ref="U70:U71"/>
    <mergeCell ref="V70:V71"/>
    <mergeCell ref="W70:AB71"/>
    <mergeCell ref="AC70:AC71"/>
    <mergeCell ref="Z54:AB54"/>
    <mergeCell ref="AC54:AD54"/>
    <mergeCell ref="AE54:AF55"/>
    <mergeCell ref="Z55:AB55"/>
    <mergeCell ref="AC55:AD55"/>
    <mergeCell ref="K56:AD57"/>
    <mergeCell ref="R64:S64"/>
    <mergeCell ref="U64:V64"/>
    <mergeCell ref="X64:AA64"/>
    <mergeCell ref="N54:P54"/>
    <mergeCell ref="Q54:S54"/>
    <mergeCell ref="T54:V54"/>
    <mergeCell ref="W54:Y54"/>
    <mergeCell ref="S9:T9"/>
    <mergeCell ref="C12:G12"/>
    <mergeCell ref="J12:L12"/>
    <mergeCell ref="O12:R12"/>
    <mergeCell ref="S12:T12"/>
    <mergeCell ref="C10:G10"/>
    <mergeCell ref="J10:L10"/>
    <mergeCell ref="O10:R10"/>
    <mergeCell ref="S10:T10"/>
    <mergeCell ref="C11:G11"/>
    <mergeCell ref="C13:G13"/>
    <mergeCell ref="J13:L13"/>
    <mergeCell ref="O13:R13"/>
    <mergeCell ref="S13:T13"/>
    <mergeCell ref="AF2:AO3"/>
    <mergeCell ref="B1:R2"/>
    <mergeCell ref="B25:J26"/>
    <mergeCell ref="C62:F62"/>
    <mergeCell ref="I62:L62"/>
    <mergeCell ref="M62:Q62"/>
    <mergeCell ref="R62:V62"/>
    <mergeCell ref="Y62:AC62"/>
    <mergeCell ref="B54:J55"/>
    <mergeCell ref="K54:M54"/>
    <mergeCell ref="C64:F64"/>
    <mergeCell ref="G64:H64"/>
    <mergeCell ref="J64:K64"/>
    <mergeCell ref="N64:O64"/>
    <mergeCell ref="C65:F65"/>
    <mergeCell ref="G65:H65"/>
    <mergeCell ref="J65:K65"/>
    <mergeCell ref="N65:O65"/>
    <mergeCell ref="AB63:AD63"/>
    <mergeCell ref="T59:X59"/>
    <mergeCell ref="Y59:Z59"/>
    <mergeCell ref="V68:W68"/>
    <mergeCell ref="X68:AA68"/>
    <mergeCell ref="U65:V65"/>
    <mergeCell ref="X65:AA65"/>
    <mergeCell ref="AB65:AD65"/>
    <mergeCell ref="AB68:AD68"/>
    <mergeCell ref="AB64:AD64"/>
  </mergeCells>
  <hyperlinks>
    <hyperlink ref="Y78" r:id="rId1" display="info@value-workers.co.jp"/>
    <hyperlink ref="Q77" r:id="rId2" display="http://www.value-workers.co.jp"/>
    <hyperlink ref="D84" r:id="rId3" display="http://myhome.nifty.com/"/>
    <hyperlink ref="D85" r:id="rId4" display="http://realestate.yahoo.co.jp/"/>
    <hyperlink ref="D86" r:id="rId5" display="http://www2.athome.co.jp/index2.html"/>
    <hyperlink ref="D87" r:id="rId6" display="http://house.www.infoseek.co.jp/House/hz_baibaitop"/>
  </hyperlinks>
  <printOptions/>
  <pageMargins left="0.7874015748031497" right="0.5905511811023623" top="0.7874015748031497" bottom="0.1968503937007874" header="0.5118110236220472" footer="0.5118110236220472"/>
  <pageSetup blackAndWhite="1" horizontalDpi="600" verticalDpi="600" orientation="portrait" paperSize="9" scale="92" r:id="rId8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VW</dc:creator>
  <cp:keywords/>
  <dc:description/>
  <cp:lastModifiedBy>VW</cp:lastModifiedBy>
  <cp:lastPrinted>2006-09-02T08:45:43Z</cp:lastPrinted>
  <dcterms:created xsi:type="dcterms:W3CDTF">2006-08-08T09:27:34Z</dcterms:created>
  <dcterms:modified xsi:type="dcterms:W3CDTF">2006-09-02T09:01:04Z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